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plot - Snowpack T" sheetId="1" r:id="rId1"/>
    <sheet name="Plot - DiurnalT 1 wk prior" sheetId="2" r:id="rId2"/>
    <sheet name="Pit1 T profile" sheetId="3" r:id="rId3"/>
    <sheet name="C1 Wx data" sheetId="4" r:id="rId4"/>
    <sheet name="Plot - C1 Tmn mx" sheetId="5" r:id="rId5"/>
  </sheets>
  <definedNames/>
  <calcPr fullCalcOnLoad="1"/>
</workbook>
</file>

<file path=xl/sharedStrings.xml><?xml version="1.0" encoding="utf-8"?>
<sst xmlns="http://schemas.openxmlformats.org/spreadsheetml/2006/main" count="35" uniqueCount="26">
  <si>
    <t>Month</t>
  </si>
  <si>
    <t>Day</t>
  </si>
  <si>
    <t>Year</t>
  </si>
  <si>
    <t>C1 Max Temp (deg C)</t>
  </si>
  <si>
    <t>C1 Min Temp (deg C)</t>
  </si>
  <si>
    <t>C1 new snowfall (mm)</t>
  </si>
  <si>
    <t>no measurement made</t>
  </si>
  <si>
    <t>year date</t>
  </si>
  <si>
    <t>Max</t>
  </si>
  <si>
    <t>Min</t>
  </si>
  <si>
    <t>Days Prior</t>
  </si>
  <si>
    <t>T</t>
  </si>
  <si>
    <t>Pit1</t>
  </si>
  <si>
    <t>z bottom</t>
  </si>
  <si>
    <t>z layer top</t>
  </si>
  <si>
    <t>mid z</t>
  </si>
  <si>
    <t>Snowpack T</t>
  </si>
  <si>
    <t>C1 Air T &amp; ppt</t>
  </si>
  <si>
    <t>3 weeks prior to Snowpits</t>
  </si>
  <si>
    <t>Kurt Chowanski</t>
  </si>
  <si>
    <t>Witner Ecology Snowpack T</t>
  </si>
  <si>
    <t>Pit 1 - west pit, deepest pack</t>
  </si>
  <si>
    <t>Diurnal Plot</t>
  </si>
  <si>
    <t>min &amp; max T merged</t>
  </si>
  <si>
    <t>Diurnal T(air)</t>
  </si>
  <si>
    <t>C1 ppt (mm)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</si>
</sst>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"/>
    <numFmt numFmtId="165" formatCode="0000"/>
  </numFmts>
  <fonts count="5">
    <font>
      <sz val="10"/>
      <name val="Arial"/>
      <family val="0"/>
    </font>
    <font>
      <b/>
      <sz val="12"/>
      <name val="Arial"/>
      <family val="0"/>
    </font>
    <font>
      <sz val="10"/>
      <color indexed="12"/>
      <name val="Arial"/>
      <family val="2"/>
    </font>
    <font>
      <b/>
      <sz val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0" fillId="3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0" xfId="0" applyBorder="1" applyAlignment="1">
      <alignment/>
    </xf>
    <xf numFmtId="0" fontId="0" fillId="3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0" borderId="7" xfId="0" applyBorder="1" applyAlignment="1">
      <alignment/>
    </xf>
    <xf numFmtId="0" fontId="0" fillId="3" borderId="8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9" xfId="0" applyFill="1" applyBorder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540000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Snowpack Temperature</a:t>
            </a:r>
          </a:p>
        </c:rich>
      </c:tx>
      <c:layout>
        <c:manualLayout>
          <c:xMode val="factor"/>
          <c:yMode val="factor"/>
          <c:x val="0.40075"/>
          <c:y val="0.3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066"/>
          <c:w val="0.817"/>
          <c:h val="0.841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'Pit1 T profile'!$B$5</c:f>
              <c:strCache>
                <c:ptCount val="1"/>
                <c:pt idx="0">
                  <c:v>Snowpack 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6"/>
            <c:dispEq val="0"/>
            <c:dispRSqr val="0"/>
          </c:trendline>
          <c:xVal>
            <c:numRef>
              <c:f>'Pit1 T profile'!$D$8:$D$22</c:f>
              <c:numCache>
                <c:ptCount val="15"/>
                <c:pt idx="0">
                  <c:v>137</c:v>
                </c:pt>
                <c:pt idx="1">
                  <c:v>133.5</c:v>
                </c:pt>
                <c:pt idx="2">
                  <c:v>125</c:v>
                </c:pt>
                <c:pt idx="3">
                  <c:v>115</c:v>
                </c:pt>
                <c:pt idx="4">
                  <c:v>105</c:v>
                </c:pt>
                <c:pt idx="5">
                  <c:v>95</c:v>
                </c:pt>
                <c:pt idx="6">
                  <c:v>85</c:v>
                </c:pt>
                <c:pt idx="7">
                  <c:v>75</c:v>
                </c:pt>
                <c:pt idx="8">
                  <c:v>65</c:v>
                </c:pt>
                <c:pt idx="9">
                  <c:v>55</c:v>
                </c:pt>
                <c:pt idx="10">
                  <c:v>45</c:v>
                </c:pt>
                <c:pt idx="11">
                  <c:v>35</c:v>
                </c:pt>
                <c:pt idx="12">
                  <c:v>25</c:v>
                </c:pt>
                <c:pt idx="13">
                  <c:v>15</c:v>
                </c:pt>
                <c:pt idx="14">
                  <c:v>5</c:v>
                </c:pt>
              </c:numCache>
            </c:numRef>
          </c:xVal>
          <c:yVal>
            <c:numRef>
              <c:f>'Pit1 T profile'!$E$8:$E$22</c:f>
              <c:numCache>
                <c:ptCount val="15"/>
                <c:pt idx="0">
                  <c:v>-2</c:v>
                </c:pt>
                <c:pt idx="1">
                  <c:v>-7</c:v>
                </c:pt>
                <c:pt idx="2">
                  <c:v>-10</c:v>
                </c:pt>
                <c:pt idx="3">
                  <c:v>-8</c:v>
                </c:pt>
                <c:pt idx="4">
                  <c:v>-7</c:v>
                </c:pt>
                <c:pt idx="5">
                  <c:v>-8</c:v>
                </c:pt>
                <c:pt idx="6">
                  <c:v>-6</c:v>
                </c:pt>
                <c:pt idx="7">
                  <c:v>-5</c:v>
                </c:pt>
                <c:pt idx="8">
                  <c:v>-5.5</c:v>
                </c:pt>
                <c:pt idx="9">
                  <c:v>-4</c:v>
                </c:pt>
                <c:pt idx="10">
                  <c:v>-3.5</c:v>
                </c:pt>
                <c:pt idx="11">
                  <c:v>-4</c:v>
                </c:pt>
                <c:pt idx="12">
                  <c:v>-2</c:v>
                </c:pt>
                <c:pt idx="13">
                  <c:v>-1.5</c:v>
                </c:pt>
                <c:pt idx="14">
                  <c:v>-1</c:v>
                </c:pt>
              </c:numCache>
            </c:numRef>
          </c:yVal>
          <c:smooth val="1"/>
        </c:ser>
        <c:axId val="32515784"/>
        <c:axId val="24206601"/>
      </c:scatterChart>
      <c:valAx>
        <c:axId val="32515784"/>
        <c:scaling>
          <c:orientation val="minMax"/>
          <c:max val="14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Height in Pack (cm)</a:t>
                </a:r>
              </a:p>
            </c:rich>
          </c:tx>
          <c:layout>
            <c:manualLayout>
              <c:xMode val="factor"/>
              <c:yMode val="factor"/>
              <c:x val="0.261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206601"/>
        <c:crosses val="autoZero"/>
        <c:crossBetween val="midCat"/>
        <c:dispUnits/>
      </c:valAx>
      <c:valAx>
        <c:axId val="24206601"/>
        <c:scaling>
          <c:orientation val="maxMin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515784"/>
        <c:crosses val="autoZero"/>
        <c:crossBetween val="midCat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95"/>
          <c:y val="0.1117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540000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C1 Diurnal T - Prior to Snowpit</a:t>
            </a:r>
          </a:p>
        </c:rich>
      </c:tx>
      <c:layout>
        <c:manualLayout>
          <c:xMode val="factor"/>
          <c:yMode val="factor"/>
          <c:x val="0.44"/>
          <c:y val="0.29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75"/>
          <c:y val="0.09125"/>
          <c:w val="0.79975"/>
          <c:h val="0.841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'C1 Wx data'!$N$29</c:f>
              <c:strCache>
                <c:ptCount val="1"/>
                <c:pt idx="0">
                  <c:v>Diurnal T(air)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movingAvg"/>
            <c:period val="2"/>
          </c:trendline>
          <c:xVal>
            <c:numRef>
              <c:f>'C1 Wx data'!$K$52:$K$69</c:f>
              <c:numCache>
                <c:ptCount val="18"/>
                <c:pt idx="0">
                  <c:v>-8.5</c:v>
                </c:pt>
                <c:pt idx="1">
                  <c:v>-8</c:v>
                </c:pt>
                <c:pt idx="2">
                  <c:v>-7.5</c:v>
                </c:pt>
                <c:pt idx="3">
                  <c:v>-7</c:v>
                </c:pt>
                <c:pt idx="4">
                  <c:v>-6.5</c:v>
                </c:pt>
                <c:pt idx="5">
                  <c:v>-6</c:v>
                </c:pt>
                <c:pt idx="6">
                  <c:v>-5.5</c:v>
                </c:pt>
                <c:pt idx="7">
                  <c:v>-5</c:v>
                </c:pt>
                <c:pt idx="8">
                  <c:v>-4.5</c:v>
                </c:pt>
                <c:pt idx="9">
                  <c:v>-4</c:v>
                </c:pt>
                <c:pt idx="10">
                  <c:v>-3.5</c:v>
                </c:pt>
                <c:pt idx="11">
                  <c:v>-3</c:v>
                </c:pt>
                <c:pt idx="12">
                  <c:v>-2.5</c:v>
                </c:pt>
                <c:pt idx="13">
                  <c:v>-2</c:v>
                </c:pt>
                <c:pt idx="14">
                  <c:v>-1.5</c:v>
                </c:pt>
                <c:pt idx="15">
                  <c:v>-1</c:v>
                </c:pt>
                <c:pt idx="16">
                  <c:v>-0.5</c:v>
                </c:pt>
                <c:pt idx="17">
                  <c:v>0</c:v>
                </c:pt>
              </c:numCache>
            </c:numRef>
          </c:xVal>
          <c:yVal>
            <c:numRef>
              <c:f>'C1 Wx data'!$N$52:$N$69</c:f>
              <c:numCache>
                <c:ptCount val="18"/>
                <c:pt idx="0">
                  <c:v>-19</c:v>
                </c:pt>
                <c:pt idx="1">
                  <c:v>-6</c:v>
                </c:pt>
                <c:pt idx="2">
                  <c:v>-17</c:v>
                </c:pt>
                <c:pt idx="3">
                  <c:v>-1</c:v>
                </c:pt>
                <c:pt idx="4">
                  <c:v>-16</c:v>
                </c:pt>
                <c:pt idx="5">
                  <c:v>-8</c:v>
                </c:pt>
                <c:pt idx="6">
                  <c:v>-18</c:v>
                </c:pt>
                <c:pt idx="7">
                  <c:v>-8</c:v>
                </c:pt>
                <c:pt idx="8">
                  <c:v>-19</c:v>
                </c:pt>
                <c:pt idx="9">
                  <c:v>-7</c:v>
                </c:pt>
                <c:pt idx="10">
                  <c:v>-19</c:v>
                </c:pt>
                <c:pt idx="11">
                  <c:v>-9</c:v>
                </c:pt>
                <c:pt idx="12">
                  <c:v>-16</c:v>
                </c:pt>
                <c:pt idx="13">
                  <c:v>-12</c:v>
                </c:pt>
                <c:pt idx="14">
                  <c:v>-12</c:v>
                </c:pt>
                <c:pt idx="15">
                  <c:v>-4</c:v>
                </c:pt>
                <c:pt idx="16">
                  <c:v>-9</c:v>
                </c:pt>
                <c:pt idx="17">
                  <c:v>2</c:v>
                </c:pt>
              </c:numCache>
            </c:numRef>
          </c:yVal>
          <c:smooth val="1"/>
        </c:ser>
        <c:axId val="16532818"/>
        <c:axId val="14577635"/>
      </c:scatterChart>
      <c:valAx>
        <c:axId val="16532818"/>
        <c:scaling>
          <c:orientation val="minMax"/>
          <c:max val="0"/>
          <c:min val="-9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Days Prior to 10 Feb 08</a:t>
                </a:r>
              </a:p>
            </c:rich>
          </c:tx>
          <c:layout>
            <c:manualLayout>
              <c:xMode val="factor"/>
              <c:yMode val="factor"/>
              <c:x val="0.228"/>
              <c:y val="0.075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577635"/>
        <c:crosses val="autoZero"/>
        <c:crossBetween val="midCat"/>
        <c:dispUnits/>
      </c:valAx>
      <c:valAx>
        <c:axId val="14577635"/>
        <c:scaling>
          <c:orientation val="maxMin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(C) →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532818"/>
        <c:crossesAt val="-20"/>
        <c:crossBetween val="midCat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5"/>
          <c:y val="0.138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C1 Wx - Prior 2 Weeks to Snowpits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0325"/>
          <c:w val="0.76175"/>
          <c:h val="0.84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'C1 Wx data'!$F$5</c:f>
              <c:strCache>
                <c:ptCount val="1"/>
                <c:pt idx="0">
                  <c:v>C1 Max Temp (deg C)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'C1 Wx data'!$E$6:$E$25</c:f>
              <c:numCache>
                <c:ptCount val="20"/>
                <c:pt idx="0">
                  <c:v>-19</c:v>
                </c:pt>
                <c:pt idx="1">
                  <c:v>-18</c:v>
                </c:pt>
                <c:pt idx="2">
                  <c:v>-17</c:v>
                </c:pt>
                <c:pt idx="3">
                  <c:v>-16</c:v>
                </c:pt>
                <c:pt idx="4">
                  <c:v>-15</c:v>
                </c:pt>
                <c:pt idx="5">
                  <c:v>-14</c:v>
                </c:pt>
                <c:pt idx="6">
                  <c:v>-13</c:v>
                </c:pt>
                <c:pt idx="7">
                  <c:v>-12</c:v>
                </c:pt>
                <c:pt idx="8">
                  <c:v>-11</c:v>
                </c:pt>
                <c:pt idx="9">
                  <c:v>-10</c:v>
                </c:pt>
                <c:pt idx="10">
                  <c:v>-9</c:v>
                </c:pt>
                <c:pt idx="11">
                  <c:v>-8</c:v>
                </c:pt>
                <c:pt idx="12">
                  <c:v>-7</c:v>
                </c:pt>
                <c:pt idx="13">
                  <c:v>-6</c:v>
                </c:pt>
                <c:pt idx="14">
                  <c:v>-5</c:v>
                </c:pt>
                <c:pt idx="15">
                  <c:v>-4</c:v>
                </c:pt>
                <c:pt idx="16">
                  <c:v>-3</c:v>
                </c:pt>
                <c:pt idx="17">
                  <c:v>-2</c:v>
                </c:pt>
                <c:pt idx="18">
                  <c:v>-1</c:v>
                </c:pt>
                <c:pt idx="19">
                  <c:v>0</c:v>
                </c:pt>
              </c:numCache>
            </c:numRef>
          </c:xVal>
          <c:yVal>
            <c:numRef>
              <c:f>'C1 Wx data'!$F$6:$F$25</c:f>
              <c:numCache>
                <c:ptCount val="20"/>
                <c:pt idx="0">
                  <c:v>-9</c:v>
                </c:pt>
                <c:pt idx="1">
                  <c:v>-9</c:v>
                </c:pt>
                <c:pt idx="2">
                  <c:v>2</c:v>
                </c:pt>
                <c:pt idx="3">
                  <c:v>-8</c:v>
                </c:pt>
                <c:pt idx="4">
                  <c:v>-3</c:v>
                </c:pt>
                <c:pt idx="5">
                  <c:v>5</c:v>
                </c:pt>
                <c:pt idx="6">
                  <c:v>0</c:v>
                </c:pt>
                <c:pt idx="7">
                  <c:v>-15</c:v>
                </c:pt>
                <c:pt idx="8">
                  <c:v>-10</c:v>
                </c:pt>
                <c:pt idx="9">
                  <c:v>-7</c:v>
                </c:pt>
                <c:pt idx="10">
                  <c:v>-8</c:v>
                </c:pt>
                <c:pt idx="11">
                  <c:v>-6</c:v>
                </c:pt>
                <c:pt idx="12">
                  <c:v>-1</c:v>
                </c:pt>
                <c:pt idx="13">
                  <c:v>-8</c:v>
                </c:pt>
                <c:pt idx="14">
                  <c:v>-8</c:v>
                </c:pt>
                <c:pt idx="15">
                  <c:v>-7</c:v>
                </c:pt>
                <c:pt idx="16">
                  <c:v>-9</c:v>
                </c:pt>
                <c:pt idx="17">
                  <c:v>-12</c:v>
                </c:pt>
                <c:pt idx="18">
                  <c:v>-4</c:v>
                </c:pt>
                <c:pt idx="19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'C1 Wx data'!$G$5</c:f>
              <c:strCache>
                <c:ptCount val="1"/>
                <c:pt idx="0">
                  <c:v>C1 Min Temp (deg C)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'C1 Wx data'!$E$6:$E$25</c:f>
              <c:numCache>
                <c:ptCount val="20"/>
                <c:pt idx="0">
                  <c:v>-19</c:v>
                </c:pt>
                <c:pt idx="1">
                  <c:v>-18</c:v>
                </c:pt>
                <c:pt idx="2">
                  <c:v>-17</c:v>
                </c:pt>
                <c:pt idx="3">
                  <c:v>-16</c:v>
                </c:pt>
                <c:pt idx="4">
                  <c:v>-15</c:v>
                </c:pt>
                <c:pt idx="5">
                  <c:v>-14</c:v>
                </c:pt>
                <c:pt idx="6">
                  <c:v>-13</c:v>
                </c:pt>
                <c:pt idx="7">
                  <c:v>-12</c:v>
                </c:pt>
                <c:pt idx="8">
                  <c:v>-11</c:v>
                </c:pt>
                <c:pt idx="9">
                  <c:v>-10</c:v>
                </c:pt>
                <c:pt idx="10">
                  <c:v>-9</c:v>
                </c:pt>
                <c:pt idx="11">
                  <c:v>-8</c:v>
                </c:pt>
                <c:pt idx="12">
                  <c:v>-7</c:v>
                </c:pt>
                <c:pt idx="13">
                  <c:v>-6</c:v>
                </c:pt>
                <c:pt idx="14">
                  <c:v>-5</c:v>
                </c:pt>
                <c:pt idx="15">
                  <c:v>-4</c:v>
                </c:pt>
                <c:pt idx="16">
                  <c:v>-3</c:v>
                </c:pt>
                <c:pt idx="17">
                  <c:v>-2</c:v>
                </c:pt>
                <c:pt idx="18">
                  <c:v>-1</c:v>
                </c:pt>
                <c:pt idx="19">
                  <c:v>0</c:v>
                </c:pt>
              </c:numCache>
            </c:numRef>
          </c:xVal>
          <c:yVal>
            <c:numRef>
              <c:f>'C1 Wx data'!$G$6:$G$25</c:f>
              <c:numCache>
                <c:ptCount val="20"/>
                <c:pt idx="0">
                  <c:v>-13</c:v>
                </c:pt>
                <c:pt idx="1">
                  <c:v>-20</c:v>
                </c:pt>
                <c:pt idx="2">
                  <c:v>-21</c:v>
                </c:pt>
                <c:pt idx="3">
                  <c:v>-11</c:v>
                </c:pt>
                <c:pt idx="4">
                  <c:v>-10</c:v>
                </c:pt>
                <c:pt idx="5">
                  <c:v>-11</c:v>
                </c:pt>
                <c:pt idx="6">
                  <c:v>-18</c:v>
                </c:pt>
                <c:pt idx="7">
                  <c:v>-20</c:v>
                </c:pt>
                <c:pt idx="8">
                  <c:v>-19</c:v>
                </c:pt>
                <c:pt idx="9">
                  <c:v>-21</c:v>
                </c:pt>
                <c:pt idx="10">
                  <c:v>-16</c:v>
                </c:pt>
                <c:pt idx="11">
                  <c:v>-19</c:v>
                </c:pt>
                <c:pt idx="12">
                  <c:v>-17</c:v>
                </c:pt>
                <c:pt idx="13">
                  <c:v>-16</c:v>
                </c:pt>
                <c:pt idx="14">
                  <c:v>-18</c:v>
                </c:pt>
                <c:pt idx="15">
                  <c:v>-19</c:v>
                </c:pt>
                <c:pt idx="16">
                  <c:v>-19</c:v>
                </c:pt>
                <c:pt idx="17">
                  <c:v>-16</c:v>
                </c:pt>
                <c:pt idx="18">
                  <c:v>-12</c:v>
                </c:pt>
                <c:pt idx="19">
                  <c:v>-9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'C1 Wx data'!$H$5</c:f>
              <c:strCache>
                <c:ptCount val="1"/>
                <c:pt idx="0">
                  <c:v>C1 ppt (mm)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'C1 Wx data'!$E$6:$E$25</c:f>
              <c:numCache>
                <c:ptCount val="20"/>
                <c:pt idx="0">
                  <c:v>-19</c:v>
                </c:pt>
                <c:pt idx="1">
                  <c:v>-18</c:v>
                </c:pt>
                <c:pt idx="2">
                  <c:v>-17</c:v>
                </c:pt>
                <c:pt idx="3">
                  <c:v>-16</c:v>
                </c:pt>
                <c:pt idx="4">
                  <c:v>-15</c:v>
                </c:pt>
                <c:pt idx="5">
                  <c:v>-14</c:v>
                </c:pt>
                <c:pt idx="6">
                  <c:v>-13</c:v>
                </c:pt>
                <c:pt idx="7">
                  <c:v>-12</c:v>
                </c:pt>
                <c:pt idx="8">
                  <c:v>-11</c:v>
                </c:pt>
                <c:pt idx="9">
                  <c:v>-10</c:v>
                </c:pt>
                <c:pt idx="10">
                  <c:v>-9</c:v>
                </c:pt>
                <c:pt idx="11">
                  <c:v>-8</c:v>
                </c:pt>
                <c:pt idx="12">
                  <c:v>-7</c:v>
                </c:pt>
                <c:pt idx="13">
                  <c:v>-6</c:v>
                </c:pt>
                <c:pt idx="14">
                  <c:v>-5</c:v>
                </c:pt>
                <c:pt idx="15">
                  <c:v>-4</c:v>
                </c:pt>
                <c:pt idx="16">
                  <c:v>-3</c:v>
                </c:pt>
                <c:pt idx="17">
                  <c:v>-2</c:v>
                </c:pt>
                <c:pt idx="18">
                  <c:v>-1</c:v>
                </c:pt>
                <c:pt idx="19">
                  <c:v>0</c:v>
                </c:pt>
              </c:numCache>
            </c:numRef>
          </c:xVal>
          <c:yVal>
            <c:numRef>
              <c:f>'C1 Wx data'!$H$6:$H$25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  <c:pt idx="10">
                  <c:v>4</c:v>
                </c:pt>
                <c:pt idx="11">
                  <c:v>4</c:v>
                </c:pt>
                <c:pt idx="12">
                  <c:v>1</c:v>
                </c:pt>
                <c:pt idx="13">
                  <c:v>1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5</c:v>
                </c:pt>
                <c:pt idx="18">
                  <c:v>1</c:v>
                </c:pt>
                <c:pt idx="19">
                  <c:v>2</c:v>
                </c:pt>
              </c:numCache>
            </c:numRef>
          </c:yVal>
          <c:smooth val="1"/>
        </c:ser>
        <c:axId val="64089852"/>
        <c:axId val="39937757"/>
      </c:scatterChart>
      <c:valAx>
        <c:axId val="64089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Days Prior to Snowpits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937757"/>
        <c:crosses val="autoZero"/>
        <c:crossBetween val="midCat"/>
        <c:dispUnits/>
      </c:valAx>
      <c:valAx>
        <c:axId val="39937757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089852"/>
        <c:crossesAt val="-20"/>
        <c:crossBetween val="midCat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36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0.717</cdr:x>
      <cdr:y>0.73975</cdr:y>
    </cdr:from>
    <cdr:to>
      <cdr:x>0.83125</cdr:x>
      <cdr:y>0.7725</cdr:y>
    </cdr:to>
    <cdr:sp>
      <cdr:nvSpPr>
        <cdr:cNvPr id="1" name="TextBox 1"/>
        <cdr:cNvSpPr txBox="1">
          <a:spLocks noChangeArrowheads="1"/>
        </cdr:cNvSpPr>
      </cdr:nvSpPr>
      <cdr:spPr>
        <a:xfrm>
          <a:off x="6219825" y="4381500"/>
          <a:ext cx="990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thermometer # 1</a:t>
          </a:r>
        </a:p>
      </cdr:txBody>
    </cdr:sp>
  </cdr:relSizeAnchor>
  <cdr:relSizeAnchor xmlns:cdr="http://schemas.openxmlformats.org/drawingml/2006/chartDrawing">
    <cdr:from>
      <cdr:x>0.65025</cdr:x>
      <cdr:y>0.432</cdr:y>
    </cdr:from>
    <cdr:to>
      <cdr:x>0.679</cdr:x>
      <cdr:y>0.46475</cdr:y>
    </cdr:to>
    <cdr:sp>
      <cdr:nvSpPr>
        <cdr:cNvPr id="2" name="TextBox 2"/>
        <cdr:cNvSpPr txBox="1">
          <a:spLocks noChangeArrowheads="1"/>
        </cdr:cNvSpPr>
      </cdr:nvSpPr>
      <cdr:spPr>
        <a:xfrm>
          <a:off x="5638800" y="2562225"/>
          <a:ext cx="2476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# 2</a:t>
          </a:r>
        </a:p>
      </cdr:txBody>
    </cdr:sp>
  </cdr:relSizeAnchor>
  <cdr:relSizeAnchor xmlns:cdr="http://schemas.openxmlformats.org/drawingml/2006/chartDrawing">
    <cdr:from>
      <cdr:x>0.49025</cdr:x>
      <cdr:y>0.56175</cdr:y>
    </cdr:from>
    <cdr:to>
      <cdr:x>0.519</cdr:x>
      <cdr:y>0.5945</cdr:y>
    </cdr:to>
    <cdr:sp>
      <cdr:nvSpPr>
        <cdr:cNvPr id="3" name="TextBox 4"/>
        <cdr:cNvSpPr txBox="1">
          <a:spLocks noChangeArrowheads="1"/>
        </cdr:cNvSpPr>
      </cdr:nvSpPr>
      <cdr:spPr>
        <a:xfrm>
          <a:off x="4248150" y="3324225"/>
          <a:ext cx="2476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# 2</a:t>
          </a:r>
        </a:p>
      </cdr:txBody>
    </cdr:sp>
  </cdr:relSizeAnchor>
  <cdr:relSizeAnchor xmlns:cdr="http://schemas.openxmlformats.org/drawingml/2006/chartDrawing">
    <cdr:from>
      <cdr:x>0.3225</cdr:x>
      <cdr:y>0.66225</cdr:y>
    </cdr:from>
    <cdr:to>
      <cdr:x>0.35125</cdr:x>
      <cdr:y>0.695</cdr:y>
    </cdr:to>
    <cdr:sp>
      <cdr:nvSpPr>
        <cdr:cNvPr id="4" name="TextBox 5"/>
        <cdr:cNvSpPr txBox="1">
          <a:spLocks noChangeArrowheads="1"/>
        </cdr:cNvSpPr>
      </cdr:nvSpPr>
      <cdr:spPr>
        <a:xfrm>
          <a:off x="2790825" y="3924300"/>
          <a:ext cx="2476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# 2</a:t>
          </a:r>
        </a:p>
      </cdr:txBody>
    </cdr:sp>
  </cdr:relSizeAnchor>
  <cdr:relSizeAnchor xmlns:cdr="http://schemas.openxmlformats.org/drawingml/2006/chartDrawing">
    <cdr:from>
      <cdr:x>0.154</cdr:x>
      <cdr:y>0.7895</cdr:y>
    </cdr:from>
    <cdr:to>
      <cdr:x>0.18275</cdr:x>
      <cdr:y>0.82225</cdr:y>
    </cdr:to>
    <cdr:sp>
      <cdr:nvSpPr>
        <cdr:cNvPr id="5" name="TextBox 6"/>
        <cdr:cNvSpPr txBox="1">
          <a:spLocks noChangeArrowheads="1"/>
        </cdr:cNvSpPr>
      </cdr:nvSpPr>
      <cdr:spPr>
        <a:xfrm>
          <a:off x="1333500" y="4676775"/>
          <a:ext cx="2476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# 2</a:t>
          </a:r>
        </a:p>
      </cdr:txBody>
    </cdr:sp>
  </cdr:relSizeAnchor>
  <cdr:relSizeAnchor xmlns:cdr="http://schemas.openxmlformats.org/drawingml/2006/chartDrawing">
    <cdr:from>
      <cdr:x>0.82175</cdr:x>
      <cdr:y>0.39975</cdr:y>
    </cdr:from>
    <cdr:to>
      <cdr:x>0.8505</cdr:x>
      <cdr:y>0.4325</cdr:y>
    </cdr:to>
    <cdr:sp>
      <cdr:nvSpPr>
        <cdr:cNvPr id="6" name="TextBox 7"/>
        <cdr:cNvSpPr txBox="1">
          <a:spLocks noChangeArrowheads="1"/>
        </cdr:cNvSpPr>
      </cdr:nvSpPr>
      <cdr:spPr>
        <a:xfrm>
          <a:off x="7124700" y="2371725"/>
          <a:ext cx="2476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# 2</a:t>
          </a:r>
        </a:p>
      </cdr:txBody>
    </cdr:sp>
  </cdr:relSizeAnchor>
  <cdr:relSizeAnchor xmlns:cdr="http://schemas.openxmlformats.org/drawingml/2006/chartDrawing">
    <cdr:from>
      <cdr:x>0.71675</cdr:x>
      <cdr:y>0.36725</cdr:y>
    </cdr:from>
    <cdr:to>
      <cdr:x>0.74525</cdr:x>
      <cdr:y>0.39975</cdr:y>
    </cdr:to>
    <cdr:sp>
      <cdr:nvSpPr>
        <cdr:cNvPr id="7" name="TextBox 8"/>
        <cdr:cNvSpPr txBox="1">
          <a:spLocks noChangeArrowheads="1"/>
        </cdr:cNvSpPr>
      </cdr:nvSpPr>
      <cdr:spPr>
        <a:xfrm>
          <a:off x="6210300" y="2171700"/>
          <a:ext cx="2476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# 1</a:t>
          </a:r>
        </a:p>
      </cdr:txBody>
    </cdr:sp>
  </cdr:relSizeAnchor>
  <cdr:relSizeAnchor xmlns:cdr="http://schemas.openxmlformats.org/drawingml/2006/chartDrawing">
    <cdr:from>
      <cdr:x>0.55675</cdr:x>
      <cdr:y>0.50275</cdr:y>
    </cdr:from>
    <cdr:to>
      <cdr:x>0.5855</cdr:x>
      <cdr:y>0.5355</cdr:y>
    </cdr:to>
    <cdr:sp>
      <cdr:nvSpPr>
        <cdr:cNvPr id="8" name="TextBox 9"/>
        <cdr:cNvSpPr txBox="1">
          <a:spLocks noChangeArrowheads="1"/>
        </cdr:cNvSpPr>
      </cdr:nvSpPr>
      <cdr:spPr>
        <a:xfrm>
          <a:off x="4829175" y="2981325"/>
          <a:ext cx="2476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# 1</a:t>
          </a:r>
        </a:p>
      </cdr:txBody>
    </cdr:sp>
  </cdr:relSizeAnchor>
  <cdr:relSizeAnchor xmlns:cdr="http://schemas.openxmlformats.org/drawingml/2006/chartDrawing">
    <cdr:from>
      <cdr:x>0.3885</cdr:x>
      <cdr:y>0.63025</cdr:y>
    </cdr:from>
    <cdr:to>
      <cdr:x>0.41725</cdr:x>
      <cdr:y>0.663</cdr:y>
    </cdr:to>
    <cdr:sp>
      <cdr:nvSpPr>
        <cdr:cNvPr id="9" name="TextBox 10"/>
        <cdr:cNvSpPr txBox="1">
          <a:spLocks noChangeArrowheads="1"/>
        </cdr:cNvSpPr>
      </cdr:nvSpPr>
      <cdr:spPr>
        <a:xfrm>
          <a:off x="3362325" y="3733800"/>
          <a:ext cx="2476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# 1</a:t>
          </a:r>
        </a:p>
      </cdr:txBody>
    </cdr:sp>
  </cdr:relSizeAnchor>
  <cdr:relSizeAnchor xmlns:cdr="http://schemas.openxmlformats.org/drawingml/2006/chartDrawing">
    <cdr:from>
      <cdr:x>0.2205</cdr:x>
      <cdr:y>0.7575</cdr:y>
    </cdr:from>
    <cdr:to>
      <cdr:x>0.249</cdr:x>
      <cdr:y>0.79</cdr:y>
    </cdr:to>
    <cdr:sp>
      <cdr:nvSpPr>
        <cdr:cNvPr id="10" name="TextBox 11"/>
        <cdr:cNvSpPr txBox="1">
          <a:spLocks noChangeArrowheads="1"/>
        </cdr:cNvSpPr>
      </cdr:nvSpPr>
      <cdr:spPr>
        <a:xfrm>
          <a:off x="1905000" y="4486275"/>
          <a:ext cx="2476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# 1</a:t>
          </a:r>
        </a:p>
      </cdr:txBody>
    </cdr:sp>
  </cdr:relSizeAnchor>
  <cdr:relSizeAnchor xmlns:cdr="http://schemas.openxmlformats.org/drawingml/2006/chartDrawing">
    <cdr:from>
      <cdr:x>0.7575</cdr:x>
      <cdr:y>0.17175</cdr:y>
    </cdr:from>
    <cdr:to>
      <cdr:x>0.78625</cdr:x>
      <cdr:y>0.2045</cdr:y>
    </cdr:to>
    <cdr:sp>
      <cdr:nvSpPr>
        <cdr:cNvPr id="11" name="TextBox 12"/>
        <cdr:cNvSpPr txBox="1">
          <a:spLocks noChangeArrowheads="1"/>
        </cdr:cNvSpPr>
      </cdr:nvSpPr>
      <cdr:spPr>
        <a:xfrm>
          <a:off x="6572250" y="1019175"/>
          <a:ext cx="2476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# 3</a:t>
          </a:r>
        </a:p>
      </cdr:txBody>
    </cdr:sp>
  </cdr:relSizeAnchor>
  <cdr:relSizeAnchor xmlns:cdr="http://schemas.openxmlformats.org/drawingml/2006/chartDrawing">
    <cdr:from>
      <cdr:x>0.5975</cdr:x>
      <cdr:y>0.307</cdr:y>
    </cdr:from>
    <cdr:to>
      <cdr:x>0.62625</cdr:x>
      <cdr:y>0.33975</cdr:y>
    </cdr:to>
    <cdr:sp>
      <cdr:nvSpPr>
        <cdr:cNvPr id="12" name="TextBox 13"/>
        <cdr:cNvSpPr txBox="1">
          <a:spLocks noChangeArrowheads="1"/>
        </cdr:cNvSpPr>
      </cdr:nvSpPr>
      <cdr:spPr>
        <a:xfrm>
          <a:off x="5181600" y="1819275"/>
          <a:ext cx="2476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# 3</a:t>
          </a:r>
        </a:p>
      </cdr:txBody>
    </cdr:sp>
  </cdr:relSizeAnchor>
  <cdr:relSizeAnchor xmlns:cdr="http://schemas.openxmlformats.org/drawingml/2006/chartDrawing">
    <cdr:from>
      <cdr:x>0.4295</cdr:x>
      <cdr:y>0.4705</cdr:y>
    </cdr:from>
    <cdr:to>
      <cdr:x>0.458</cdr:x>
      <cdr:y>0.503</cdr:y>
    </cdr:to>
    <cdr:sp>
      <cdr:nvSpPr>
        <cdr:cNvPr id="13" name="TextBox 14"/>
        <cdr:cNvSpPr txBox="1">
          <a:spLocks noChangeArrowheads="1"/>
        </cdr:cNvSpPr>
      </cdr:nvSpPr>
      <cdr:spPr>
        <a:xfrm>
          <a:off x="3724275" y="2790825"/>
          <a:ext cx="2476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# 3</a:t>
          </a:r>
        </a:p>
      </cdr:txBody>
    </cdr:sp>
  </cdr:relSizeAnchor>
  <cdr:relSizeAnchor xmlns:cdr="http://schemas.openxmlformats.org/drawingml/2006/chartDrawing">
    <cdr:from>
      <cdr:x>0.26125</cdr:x>
      <cdr:y>0.57275</cdr:y>
    </cdr:from>
    <cdr:to>
      <cdr:x>0.28975</cdr:x>
      <cdr:y>0.605</cdr:y>
    </cdr:to>
    <cdr:sp>
      <cdr:nvSpPr>
        <cdr:cNvPr id="14" name="TextBox 15"/>
        <cdr:cNvSpPr txBox="1">
          <a:spLocks noChangeArrowheads="1"/>
        </cdr:cNvSpPr>
      </cdr:nvSpPr>
      <cdr:spPr>
        <a:xfrm>
          <a:off x="2257425" y="3390900"/>
          <a:ext cx="2476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# 3</a:t>
          </a:r>
        </a:p>
      </cdr:txBody>
    </cdr:sp>
  </cdr:relSizeAnchor>
  <cdr:relSizeAnchor xmlns:cdr="http://schemas.openxmlformats.org/drawingml/2006/chartDrawing">
    <cdr:from>
      <cdr:x>0.09225</cdr:x>
      <cdr:y>0.772</cdr:y>
    </cdr:from>
    <cdr:to>
      <cdr:x>0.121</cdr:x>
      <cdr:y>0.80475</cdr:y>
    </cdr:to>
    <cdr:sp>
      <cdr:nvSpPr>
        <cdr:cNvPr id="15" name="TextBox 16"/>
        <cdr:cNvSpPr txBox="1">
          <a:spLocks noChangeArrowheads="1"/>
        </cdr:cNvSpPr>
      </cdr:nvSpPr>
      <cdr:spPr>
        <a:xfrm>
          <a:off x="800100" y="4572000"/>
          <a:ext cx="2476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# 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0.12</cdr:y>
    </cdr:from>
    <cdr:to>
      <cdr:x>0.037</cdr:x>
      <cdr:y>0.3665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" y="704850"/>
          <a:ext cx="200025" cy="1466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Precipitation (mm/day)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4" sqref="A4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s="22">
        <v>39488</v>
      </c>
    </row>
    <row r="5" ht="12.75">
      <c r="B5" s="15" t="s">
        <v>16</v>
      </c>
    </row>
    <row r="6" ht="12.75">
      <c r="B6" t="s">
        <v>12</v>
      </c>
    </row>
    <row r="7" spans="2:5" ht="13.5" thickBot="1">
      <c r="B7" t="s">
        <v>14</v>
      </c>
      <c r="C7" t="s">
        <v>13</v>
      </c>
      <c r="D7" t="s">
        <v>15</v>
      </c>
      <c r="E7" t="s">
        <v>11</v>
      </c>
    </row>
    <row r="8" spans="2:5" ht="12.75">
      <c r="B8" s="16">
        <v>137</v>
      </c>
      <c r="C8" s="4">
        <v>137</v>
      </c>
      <c r="D8" s="4">
        <f>AVERAGE(B8:C8)</f>
        <v>137</v>
      </c>
      <c r="E8" s="17">
        <v>-2</v>
      </c>
    </row>
    <row r="9" spans="2:5" ht="12.75">
      <c r="B9" s="18">
        <v>137</v>
      </c>
      <c r="C9" s="7">
        <v>130</v>
      </c>
      <c r="D9" s="7">
        <f>AVERAGE(B9:C9)</f>
        <v>133.5</v>
      </c>
      <c r="E9" s="19">
        <v>-7</v>
      </c>
    </row>
    <row r="10" spans="2:5" ht="12.75">
      <c r="B10" s="18">
        <v>130</v>
      </c>
      <c r="C10" s="7">
        <v>120</v>
      </c>
      <c r="D10" s="7">
        <f>AVERAGE(B10:C10)</f>
        <v>125</v>
      </c>
      <c r="E10" s="19">
        <v>-10</v>
      </c>
    </row>
    <row r="11" spans="2:5" ht="12.75">
      <c r="B11" s="18">
        <v>120</v>
      </c>
      <c r="C11" s="7">
        <v>110</v>
      </c>
      <c r="D11" s="7">
        <f>AVERAGE(B11:C11)</f>
        <v>115</v>
      </c>
      <c r="E11" s="19">
        <v>-8</v>
      </c>
    </row>
    <row r="12" spans="2:5" ht="12.75">
      <c r="B12" s="18">
        <v>110</v>
      </c>
      <c r="C12" s="7">
        <v>100</v>
      </c>
      <c r="D12" s="7">
        <f>AVERAGE(B12:C12)</f>
        <v>105</v>
      </c>
      <c r="E12" s="19">
        <v>-7</v>
      </c>
    </row>
    <row r="13" spans="2:5" ht="12.75">
      <c r="B13" s="18">
        <v>100</v>
      </c>
      <c r="C13" s="7">
        <v>90</v>
      </c>
      <c r="D13" s="7">
        <f>AVERAGE(B13:C13)</f>
        <v>95</v>
      </c>
      <c r="E13" s="19">
        <v>-8</v>
      </c>
    </row>
    <row r="14" spans="2:5" ht="12.75">
      <c r="B14" s="18">
        <v>90</v>
      </c>
      <c r="C14" s="7">
        <v>80</v>
      </c>
      <c r="D14" s="7">
        <f>AVERAGE(B14:C14)</f>
        <v>85</v>
      </c>
      <c r="E14" s="19">
        <v>-6</v>
      </c>
    </row>
    <row r="15" spans="2:5" ht="12.75">
      <c r="B15" s="18">
        <v>80</v>
      </c>
      <c r="C15" s="7">
        <v>70</v>
      </c>
      <c r="D15" s="7">
        <f>AVERAGE(B15:C15)</f>
        <v>75</v>
      </c>
      <c r="E15" s="19">
        <v>-5</v>
      </c>
    </row>
    <row r="16" spans="2:5" ht="12.75">
      <c r="B16" s="18">
        <v>70</v>
      </c>
      <c r="C16" s="7">
        <v>60</v>
      </c>
      <c r="D16" s="7">
        <f>AVERAGE(B16:C16)</f>
        <v>65</v>
      </c>
      <c r="E16" s="19">
        <v>-5.5</v>
      </c>
    </row>
    <row r="17" spans="2:5" ht="12.75">
      <c r="B17" s="18">
        <v>60</v>
      </c>
      <c r="C17" s="7">
        <v>50</v>
      </c>
      <c r="D17" s="7">
        <f>AVERAGE(B17:C17)</f>
        <v>55</v>
      </c>
      <c r="E17" s="19">
        <v>-4</v>
      </c>
    </row>
    <row r="18" spans="2:5" ht="12.75">
      <c r="B18" s="18">
        <v>50</v>
      </c>
      <c r="C18" s="7">
        <v>40</v>
      </c>
      <c r="D18" s="7">
        <f>AVERAGE(B18:C18)</f>
        <v>45</v>
      </c>
      <c r="E18" s="19">
        <v>-3.5</v>
      </c>
    </row>
    <row r="19" spans="2:5" ht="12.75">
      <c r="B19" s="18">
        <v>40</v>
      </c>
      <c r="C19" s="7">
        <v>30</v>
      </c>
      <c r="D19" s="7">
        <f>AVERAGE(B19:C19)</f>
        <v>35</v>
      </c>
      <c r="E19" s="19">
        <v>-4</v>
      </c>
    </row>
    <row r="20" spans="2:5" ht="12.75">
      <c r="B20" s="18">
        <v>30</v>
      </c>
      <c r="C20" s="7">
        <v>20</v>
      </c>
      <c r="D20" s="7">
        <f>AVERAGE(B20:C20)</f>
        <v>25</v>
      </c>
      <c r="E20" s="19">
        <v>-2</v>
      </c>
    </row>
    <row r="21" spans="2:5" ht="12.75">
      <c r="B21" s="18">
        <v>20</v>
      </c>
      <c r="C21" s="7">
        <v>10</v>
      </c>
      <c r="D21" s="7">
        <f>AVERAGE(B21:C21)</f>
        <v>15</v>
      </c>
      <c r="E21" s="19">
        <v>-1.5</v>
      </c>
    </row>
    <row r="22" spans="2:5" ht="13.5" thickBot="1">
      <c r="B22" s="20">
        <v>10</v>
      </c>
      <c r="C22" s="10">
        <v>0</v>
      </c>
      <c r="D22" s="10">
        <f>AVERAGE(B22:C22)</f>
        <v>5</v>
      </c>
      <c r="E22" s="21">
        <v>-1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9"/>
  <sheetViews>
    <sheetView workbookViewId="0" topLeftCell="A1">
      <selection activeCell="H6" sqref="H6"/>
    </sheetView>
  </sheetViews>
  <sheetFormatPr defaultColWidth="9.140625" defaultRowHeight="12.75"/>
  <cols>
    <col min="8" max="8" width="11.28125" style="0" bestFit="1" customWidth="1"/>
  </cols>
  <sheetData>
    <row r="1" ht="12.75">
      <c r="A1" t="s">
        <v>17</v>
      </c>
    </row>
    <row r="2" ht="12.75">
      <c r="A2" t="s">
        <v>18</v>
      </c>
    </row>
    <row r="3" ht="12.75">
      <c r="A3" t="s">
        <v>19</v>
      </c>
    </row>
    <row r="4" ht="13.5" thickBot="1"/>
    <row r="5" spans="1:11" ht="12.75">
      <c r="A5" s="16" t="s">
        <v>0</v>
      </c>
      <c r="B5" s="4" t="s">
        <v>1</v>
      </c>
      <c r="C5" s="4" t="s">
        <v>2</v>
      </c>
      <c r="D5" s="4" t="s">
        <v>7</v>
      </c>
      <c r="E5" s="4" t="s">
        <v>10</v>
      </c>
      <c r="F5" s="4" t="s">
        <v>3</v>
      </c>
      <c r="G5" s="4" t="s">
        <v>4</v>
      </c>
      <c r="H5" s="4" t="s">
        <v>25</v>
      </c>
      <c r="I5" s="4" t="s">
        <v>5</v>
      </c>
      <c r="J5" s="4"/>
      <c r="K5" s="17"/>
    </row>
    <row r="6" spans="1:11" ht="12.75">
      <c r="A6" s="18">
        <v>1</v>
      </c>
      <c r="B6" s="7">
        <v>22</v>
      </c>
      <c r="C6" s="7">
        <v>2008</v>
      </c>
      <c r="D6" s="7">
        <f>+B6</f>
        <v>22</v>
      </c>
      <c r="E6" s="12">
        <f>D6-$D$25</f>
        <v>-19</v>
      </c>
      <c r="F6" s="7">
        <v>-9</v>
      </c>
      <c r="G6" s="7">
        <v>-13</v>
      </c>
      <c r="H6" s="7">
        <v>0</v>
      </c>
      <c r="I6" s="7">
        <v>22.86</v>
      </c>
      <c r="J6" s="7"/>
      <c r="K6" s="19"/>
    </row>
    <row r="7" spans="1:11" ht="12.75">
      <c r="A7" s="18">
        <v>1</v>
      </c>
      <c r="B7" s="7">
        <v>23</v>
      </c>
      <c r="C7" s="7">
        <v>2008</v>
      </c>
      <c r="D7" s="7">
        <f aca="true" t="shared" si="0" ref="D7:D15">+B7</f>
        <v>23</v>
      </c>
      <c r="E7" s="12">
        <f aca="true" t="shared" si="1" ref="E7:E25">D7-$D$25</f>
        <v>-18</v>
      </c>
      <c r="F7" s="7">
        <v>-9</v>
      </c>
      <c r="G7" s="7">
        <v>-20</v>
      </c>
      <c r="H7" s="7">
        <v>1</v>
      </c>
      <c r="I7" s="7">
        <v>40.64</v>
      </c>
      <c r="J7" s="7"/>
      <c r="K7" s="19"/>
    </row>
    <row r="8" spans="1:14" ht="12.75">
      <c r="A8" s="18">
        <v>1</v>
      </c>
      <c r="B8" s="7">
        <v>24</v>
      </c>
      <c r="C8" s="7">
        <v>2008</v>
      </c>
      <c r="D8" s="7">
        <f t="shared" si="0"/>
        <v>24</v>
      </c>
      <c r="E8" s="12">
        <f t="shared" si="1"/>
        <v>-17</v>
      </c>
      <c r="F8" s="7">
        <v>2</v>
      </c>
      <c r="G8" s="7">
        <v>-21</v>
      </c>
      <c r="H8" s="7">
        <v>1</v>
      </c>
      <c r="I8" s="7" t="s">
        <v>6</v>
      </c>
      <c r="J8" s="7"/>
      <c r="K8" s="19"/>
      <c r="M8" s="1"/>
      <c r="N8" s="2"/>
    </row>
    <row r="9" spans="1:14" ht="12.75">
      <c r="A9" s="18">
        <v>1</v>
      </c>
      <c r="B9" s="7">
        <v>25</v>
      </c>
      <c r="C9" s="7">
        <v>2008</v>
      </c>
      <c r="D9" s="7">
        <f t="shared" si="0"/>
        <v>25</v>
      </c>
      <c r="E9" s="12">
        <f t="shared" si="1"/>
        <v>-16</v>
      </c>
      <c r="F9" s="7">
        <v>-8</v>
      </c>
      <c r="G9" s="7">
        <v>-11</v>
      </c>
      <c r="H9" s="7">
        <v>1</v>
      </c>
      <c r="I9" s="7">
        <v>30.48</v>
      </c>
      <c r="J9" s="7"/>
      <c r="K9" s="19"/>
      <c r="M9" s="1"/>
      <c r="N9" s="2"/>
    </row>
    <row r="10" spans="1:14" ht="12.75">
      <c r="A10" s="18">
        <v>1</v>
      </c>
      <c r="B10" s="7">
        <v>26</v>
      </c>
      <c r="C10" s="7">
        <v>2008</v>
      </c>
      <c r="D10" s="7">
        <f t="shared" si="0"/>
        <v>26</v>
      </c>
      <c r="E10" s="12">
        <f t="shared" si="1"/>
        <v>-15</v>
      </c>
      <c r="F10" s="7">
        <v>-3</v>
      </c>
      <c r="G10" s="7">
        <v>-10</v>
      </c>
      <c r="H10" s="7">
        <v>3</v>
      </c>
      <c r="I10" s="7" t="s">
        <v>6</v>
      </c>
      <c r="J10" s="7"/>
      <c r="K10" s="19"/>
      <c r="M10" s="1"/>
      <c r="N10" s="2"/>
    </row>
    <row r="11" spans="1:14" ht="12.75">
      <c r="A11" s="18">
        <v>1</v>
      </c>
      <c r="B11" s="7">
        <v>27</v>
      </c>
      <c r="C11" s="7">
        <v>2008</v>
      </c>
      <c r="D11" s="7">
        <f t="shared" si="0"/>
        <v>27</v>
      </c>
      <c r="E11" s="12">
        <f t="shared" si="1"/>
        <v>-14</v>
      </c>
      <c r="F11" s="7">
        <v>5</v>
      </c>
      <c r="G11" s="7">
        <v>-11</v>
      </c>
      <c r="H11" s="7">
        <v>1</v>
      </c>
      <c r="I11" s="7" t="s">
        <v>6</v>
      </c>
      <c r="J11" s="7"/>
      <c r="K11" s="19"/>
      <c r="M11" s="1"/>
      <c r="N11" s="2"/>
    </row>
    <row r="12" spans="1:14" ht="12.75">
      <c r="A12" s="18">
        <v>1</v>
      </c>
      <c r="B12" s="7">
        <v>28</v>
      </c>
      <c r="C12" s="7">
        <v>2008</v>
      </c>
      <c r="D12" s="7">
        <f t="shared" si="0"/>
        <v>28</v>
      </c>
      <c r="E12" s="12">
        <f t="shared" si="1"/>
        <v>-13</v>
      </c>
      <c r="F12" s="7">
        <v>0</v>
      </c>
      <c r="G12" s="7">
        <v>-18</v>
      </c>
      <c r="H12" s="7">
        <v>1</v>
      </c>
      <c r="I12" s="7">
        <v>30.48</v>
      </c>
      <c r="J12" s="7"/>
      <c r="K12" s="19"/>
      <c r="M12" s="1"/>
      <c r="N12" s="2"/>
    </row>
    <row r="13" spans="1:14" ht="12.75">
      <c r="A13" s="18">
        <v>1</v>
      </c>
      <c r="B13" s="7">
        <v>29</v>
      </c>
      <c r="C13" s="7">
        <v>2008</v>
      </c>
      <c r="D13" s="7">
        <f t="shared" si="0"/>
        <v>29</v>
      </c>
      <c r="E13" s="12">
        <f t="shared" si="1"/>
        <v>-12</v>
      </c>
      <c r="F13" s="7">
        <v>-15</v>
      </c>
      <c r="G13" s="7">
        <v>-20</v>
      </c>
      <c r="H13" s="7">
        <v>3</v>
      </c>
      <c r="I13" s="7">
        <v>63.5</v>
      </c>
      <c r="J13" s="7"/>
      <c r="K13" s="19"/>
      <c r="M13" s="1"/>
      <c r="N13" s="2"/>
    </row>
    <row r="14" spans="1:14" ht="12.75">
      <c r="A14" s="18">
        <v>1</v>
      </c>
      <c r="B14" s="7">
        <v>30</v>
      </c>
      <c r="C14" s="7">
        <v>2008</v>
      </c>
      <c r="D14" s="7">
        <f t="shared" si="0"/>
        <v>30</v>
      </c>
      <c r="E14" s="12">
        <f t="shared" si="1"/>
        <v>-11</v>
      </c>
      <c r="F14" s="7">
        <v>-10</v>
      </c>
      <c r="G14" s="7">
        <v>-19</v>
      </c>
      <c r="H14" s="7">
        <v>0</v>
      </c>
      <c r="I14" s="7">
        <v>33.02</v>
      </c>
      <c r="J14" s="7"/>
      <c r="K14" s="19"/>
      <c r="M14" s="1"/>
      <c r="N14" s="2"/>
    </row>
    <row r="15" spans="1:14" ht="12.75">
      <c r="A15" s="18">
        <v>1</v>
      </c>
      <c r="B15" s="7">
        <v>31</v>
      </c>
      <c r="C15" s="7">
        <v>2008</v>
      </c>
      <c r="D15" s="7">
        <f t="shared" si="0"/>
        <v>31</v>
      </c>
      <c r="E15" s="12">
        <f t="shared" si="1"/>
        <v>-10</v>
      </c>
      <c r="F15" s="7">
        <v>-7</v>
      </c>
      <c r="G15" s="7">
        <v>-21</v>
      </c>
      <c r="H15" s="7">
        <v>1</v>
      </c>
      <c r="I15" s="7">
        <v>0</v>
      </c>
      <c r="J15" s="7"/>
      <c r="K15" s="19"/>
      <c r="M15" s="1"/>
      <c r="N15" s="2"/>
    </row>
    <row r="16" spans="1:14" ht="12.75">
      <c r="A16" s="18">
        <v>2</v>
      </c>
      <c r="B16" s="7">
        <v>1</v>
      </c>
      <c r="C16" s="7">
        <v>2008</v>
      </c>
      <c r="D16" s="7">
        <f>+$D$15+B16</f>
        <v>32</v>
      </c>
      <c r="E16" s="12">
        <f t="shared" si="1"/>
        <v>-9</v>
      </c>
      <c r="F16" s="7">
        <v>-8</v>
      </c>
      <c r="G16" s="7">
        <v>-16</v>
      </c>
      <c r="H16" s="7">
        <v>4</v>
      </c>
      <c r="I16" s="7">
        <v>101.6</v>
      </c>
      <c r="J16" s="7"/>
      <c r="K16" s="19"/>
      <c r="M16" s="1"/>
      <c r="N16" s="2"/>
    </row>
    <row r="17" spans="1:14" ht="12.75">
      <c r="A17" s="18">
        <v>2</v>
      </c>
      <c r="B17" s="7">
        <v>2</v>
      </c>
      <c r="C17" s="7">
        <v>2008</v>
      </c>
      <c r="D17" s="7">
        <f aca="true" t="shared" si="2" ref="D17:D25">+$D$15+B17</f>
        <v>33</v>
      </c>
      <c r="E17" s="12">
        <f t="shared" si="1"/>
        <v>-8</v>
      </c>
      <c r="F17" s="7">
        <v>-6</v>
      </c>
      <c r="G17" s="7">
        <v>-19</v>
      </c>
      <c r="H17" s="7">
        <v>4</v>
      </c>
      <c r="I17" s="7" t="s">
        <v>6</v>
      </c>
      <c r="J17" s="7"/>
      <c r="K17" s="19"/>
      <c r="M17" s="1"/>
      <c r="N17" s="2"/>
    </row>
    <row r="18" spans="1:14" ht="12.75">
      <c r="A18" s="18">
        <v>2</v>
      </c>
      <c r="B18" s="7">
        <v>3</v>
      </c>
      <c r="C18" s="7">
        <v>2008</v>
      </c>
      <c r="D18" s="7">
        <f t="shared" si="2"/>
        <v>34</v>
      </c>
      <c r="E18" s="12">
        <f t="shared" si="1"/>
        <v>-7</v>
      </c>
      <c r="F18" s="7">
        <v>-1</v>
      </c>
      <c r="G18" s="7">
        <v>-17</v>
      </c>
      <c r="H18" s="7">
        <v>1</v>
      </c>
      <c r="I18" s="7" t="s">
        <v>6</v>
      </c>
      <c r="J18" s="7"/>
      <c r="K18" s="19"/>
      <c r="M18" s="1"/>
      <c r="N18" s="2"/>
    </row>
    <row r="19" spans="1:14" ht="12.75">
      <c r="A19" s="18">
        <v>2</v>
      </c>
      <c r="B19" s="7">
        <v>4</v>
      </c>
      <c r="C19" s="7">
        <v>2008</v>
      </c>
      <c r="D19" s="7">
        <f t="shared" si="2"/>
        <v>35</v>
      </c>
      <c r="E19" s="12">
        <f t="shared" si="1"/>
        <v>-6</v>
      </c>
      <c r="F19" s="7">
        <v>-8</v>
      </c>
      <c r="G19" s="7">
        <v>-16</v>
      </c>
      <c r="H19" s="7">
        <v>1</v>
      </c>
      <c r="I19" s="7" t="s">
        <v>6</v>
      </c>
      <c r="J19" s="7"/>
      <c r="K19" s="19"/>
      <c r="M19" s="1"/>
      <c r="N19" s="2"/>
    </row>
    <row r="20" spans="1:14" ht="12.75">
      <c r="A20" s="18">
        <v>2</v>
      </c>
      <c r="B20" s="7">
        <v>5</v>
      </c>
      <c r="C20" s="7">
        <v>2008</v>
      </c>
      <c r="D20" s="7">
        <f t="shared" si="2"/>
        <v>36</v>
      </c>
      <c r="E20" s="12">
        <f t="shared" si="1"/>
        <v>-5</v>
      </c>
      <c r="F20" s="7">
        <v>-8</v>
      </c>
      <c r="G20" s="7">
        <v>-18</v>
      </c>
      <c r="H20" s="7">
        <v>3</v>
      </c>
      <c r="I20" s="7">
        <v>195.58</v>
      </c>
      <c r="J20" s="7"/>
      <c r="K20" s="19"/>
      <c r="M20" s="1"/>
      <c r="N20" s="2"/>
    </row>
    <row r="21" spans="1:14" ht="12.75">
      <c r="A21" s="18">
        <v>2</v>
      </c>
      <c r="B21" s="7">
        <v>6</v>
      </c>
      <c r="C21" s="7">
        <v>2008</v>
      </c>
      <c r="D21" s="7">
        <f t="shared" si="2"/>
        <v>37</v>
      </c>
      <c r="E21" s="12">
        <f t="shared" si="1"/>
        <v>-4</v>
      </c>
      <c r="F21" s="7">
        <v>-7</v>
      </c>
      <c r="G21" s="7">
        <v>-19</v>
      </c>
      <c r="H21" s="7">
        <v>0</v>
      </c>
      <c r="I21" s="7">
        <v>27.94</v>
      </c>
      <c r="J21" s="7"/>
      <c r="K21" s="19"/>
      <c r="M21" s="1"/>
      <c r="N21" s="2"/>
    </row>
    <row r="22" spans="1:11" ht="12.75">
      <c r="A22" s="18">
        <v>2</v>
      </c>
      <c r="B22" s="7">
        <v>7</v>
      </c>
      <c r="C22" s="7">
        <v>2008</v>
      </c>
      <c r="D22" s="7">
        <f t="shared" si="2"/>
        <v>38</v>
      </c>
      <c r="E22" s="12">
        <f t="shared" si="1"/>
        <v>-3</v>
      </c>
      <c r="F22" s="7">
        <v>-9</v>
      </c>
      <c r="G22" s="7">
        <v>-19</v>
      </c>
      <c r="H22" s="7">
        <v>1</v>
      </c>
      <c r="I22" s="7">
        <v>58.42</v>
      </c>
      <c r="J22" s="7"/>
      <c r="K22" s="19"/>
    </row>
    <row r="23" spans="1:11" ht="12.75">
      <c r="A23" s="18">
        <v>2</v>
      </c>
      <c r="B23" s="7">
        <v>8</v>
      </c>
      <c r="C23" s="7">
        <v>2008</v>
      </c>
      <c r="D23" s="7">
        <f t="shared" si="2"/>
        <v>39</v>
      </c>
      <c r="E23" s="12">
        <f t="shared" si="1"/>
        <v>-2</v>
      </c>
      <c r="F23" s="7">
        <v>-12</v>
      </c>
      <c r="G23" s="7">
        <v>-16</v>
      </c>
      <c r="H23" s="7">
        <v>5</v>
      </c>
      <c r="I23" s="7">
        <v>127</v>
      </c>
      <c r="J23" s="7"/>
      <c r="K23" s="19"/>
    </row>
    <row r="24" spans="1:11" ht="12.75">
      <c r="A24" s="18">
        <v>2</v>
      </c>
      <c r="B24" s="7">
        <v>9</v>
      </c>
      <c r="C24" s="7">
        <v>2008</v>
      </c>
      <c r="D24" s="7">
        <f t="shared" si="2"/>
        <v>40</v>
      </c>
      <c r="E24" s="12">
        <f t="shared" si="1"/>
        <v>-1</v>
      </c>
      <c r="F24" s="7">
        <v>-4</v>
      </c>
      <c r="G24" s="7">
        <v>-12</v>
      </c>
      <c r="H24" s="7">
        <v>1</v>
      </c>
      <c r="I24" s="7" t="s">
        <v>6</v>
      </c>
      <c r="J24" s="7"/>
      <c r="K24" s="19"/>
    </row>
    <row r="25" spans="1:11" ht="13.5" thickBot="1">
      <c r="A25" s="20">
        <v>2</v>
      </c>
      <c r="B25" s="10">
        <v>10</v>
      </c>
      <c r="C25" s="10">
        <v>2008</v>
      </c>
      <c r="D25" s="10">
        <f t="shared" si="2"/>
        <v>41</v>
      </c>
      <c r="E25" s="13">
        <f t="shared" si="1"/>
        <v>0</v>
      </c>
      <c r="F25" s="10">
        <v>2</v>
      </c>
      <c r="G25" s="10">
        <v>-9</v>
      </c>
      <c r="H25" s="10">
        <v>2</v>
      </c>
      <c r="I25" s="10" t="s">
        <v>6</v>
      </c>
      <c r="J25" s="10"/>
      <c r="K25" s="21"/>
    </row>
    <row r="28" spans="10:14" ht="12.75">
      <c r="J28" s="15" t="s">
        <v>22</v>
      </c>
      <c r="N28" s="23" t="s">
        <v>23</v>
      </c>
    </row>
    <row r="29" spans="10:14" ht="13.5" thickBot="1">
      <c r="J29" t="s">
        <v>1</v>
      </c>
      <c r="K29" t="s">
        <v>10</v>
      </c>
      <c r="L29" t="s">
        <v>8</v>
      </c>
      <c r="M29" t="s">
        <v>9</v>
      </c>
      <c r="N29" t="s">
        <v>24</v>
      </c>
    </row>
    <row r="30" spans="10:14" ht="12.75">
      <c r="J30" s="3">
        <v>22</v>
      </c>
      <c r="K30" s="14">
        <f>J30-$J$69</f>
        <v>-19.5</v>
      </c>
      <c r="L30" s="4"/>
      <c r="M30" s="4">
        <v>-13</v>
      </c>
      <c r="N30" s="5">
        <f>SUM(L30:M30)</f>
        <v>-13</v>
      </c>
    </row>
    <row r="31" spans="10:14" ht="12.75">
      <c r="J31" s="6">
        <v>22.5</v>
      </c>
      <c r="K31" s="12">
        <f aca="true" t="shared" si="3" ref="K31:K69">J31-$J$69</f>
        <v>-19</v>
      </c>
      <c r="L31" s="7">
        <v>-9</v>
      </c>
      <c r="M31" s="7"/>
      <c r="N31" s="8">
        <f aca="true" t="shared" si="4" ref="N31:N69">SUM(L31:M31)</f>
        <v>-9</v>
      </c>
    </row>
    <row r="32" spans="10:14" ht="12.75">
      <c r="J32" s="6">
        <v>23</v>
      </c>
      <c r="K32" s="12">
        <f t="shared" si="3"/>
        <v>-18.5</v>
      </c>
      <c r="L32" s="7"/>
      <c r="M32" s="7">
        <v>-20</v>
      </c>
      <c r="N32" s="8">
        <f t="shared" si="4"/>
        <v>-20</v>
      </c>
    </row>
    <row r="33" spans="10:14" ht="12.75">
      <c r="J33" s="6">
        <v>23.5</v>
      </c>
      <c r="K33" s="12">
        <f t="shared" si="3"/>
        <v>-18</v>
      </c>
      <c r="L33" s="7">
        <v>-9</v>
      </c>
      <c r="M33" s="7"/>
      <c r="N33" s="8">
        <f t="shared" si="4"/>
        <v>-9</v>
      </c>
    </row>
    <row r="34" spans="10:14" ht="12.75">
      <c r="J34" s="6">
        <v>24</v>
      </c>
      <c r="K34" s="12">
        <f t="shared" si="3"/>
        <v>-17.5</v>
      </c>
      <c r="L34" s="7"/>
      <c r="M34" s="7">
        <v>-21</v>
      </c>
      <c r="N34" s="8">
        <f t="shared" si="4"/>
        <v>-21</v>
      </c>
    </row>
    <row r="35" spans="10:14" ht="12.75">
      <c r="J35" s="6">
        <v>24.5</v>
      </c>
      <c r="K35" s="12">
        <f t="shared" si="3"/>
        <v>-17</v>
      </c>
      <c r="L35" s="7">
        <v>2</v>
      </c>
      <c r="M35" s="7"/>
      <c r="N35" s="8">
        <f t="shared" si="4"/>
        <v>2</v>
      </c>
    </row>
    <row r="36" spans="10:14" ht="12.75">
      <c r="J36" s="6">
        <v>25</v>
      </c>
      <c r="K36" s="12">
        <f t="shared" si="3"/>
        <v>-16.5</v>
      </c>
      <c r="L36" s="7"/>
      <c r="M36" s="7">
        <v>-11</v>
      </c>
      <c r="N36" s="8">
        <f t="shared" si="4"/>
        <v>-11</v>
      </c>
    </row>
    <row r="37" spans="10:14" ht="12.75">
      <c r="J37" s="6">
        <v>25.5</v>
      </c>
      <c r="K37" s="12">
        <f t="shared" si="3"/>
        <v>-16</v>
      </c>
      <c r="L37" s="7">
        <v>-8</v>
      </c>
      <c r="M37" s="7"/>
      <c r="N37" s="8">
        <f t="shared" si="4"/>
        <v>-8</v>
      </c>
    </row>
    <row r="38" spans="10:14" ht="12.75">
      <c r="J38" s="6">
        <v>26</v>
      </c>
      <c r="K38" s="12">
        <f t="shared" si="3"/>
        <v>-15.5</v>
      </c>
      <c r="L38" s="7"/>
      <c r="M38" s="7">
        <v>-10</v>
      </c>
      <c r="N38" s="8">
        <f t="shared" si="4"/>
        <v>-10</v>
      </c>
    </row>
    <row r="39" spans="10:14" ht="12.75">
      <c r="J39" s="6">
        <v>26.5</v>
      </c>
      <c r="K39" s="12">
        <f t="shared" si="3"/>
        <v>-15</v>
      </c>
      <c r="L39" s="7">
        <v>-3</v>
      </c>
      <c r="M39" s="7"/>
      <c r="N39" s="8">
        <f t="shared" si="4"/>
        <v>-3</v>
      </c>
    </row>
    <row r="40" spans="10:14" ht="12.75">
      <c r="J40" s="6">
        <v>27</v>
      </c>
      <c r="K40" s="12">
        <f t="shared" si="3"/>
        <v>-14.5</v>
      </c>
      <c r="L40" s="7"/>
      <c r="M40" s="7">
        <v>-11</v>
      </c>
      <c r="N40" s="8">
        <f t="shared" si="4"/>
        <v>-11</v>
      </c>
    </row>
    <row r="41" spans="10:14" ht="12.75">
      <c r="J41" s="6">
        <v>27.5</v>
      </c>
      <c r="K41" s="12">
        <f t="shared" si="3"/>
        <v>-14</v>
      </c>
      <c r="L41" s="7">
        <v>5</v>
      </c>
      <c r="M41" s="7"/>
      <c r="N41" s="8">
        <f t="shared" si="4"/>
        <v>5</v>
      </c>
    </row>
    <row r="42" spans="10:14" ht="12.75">
      <c r="J42" s="6">
        <v>28</v>
      </c>
      <c r="K42" s="12">
        <f t="shared" si="3"/>
        <v>-13.5</v>
      </c>
      <c r="L42" s="7"/>
      <c r="M42" s="7">
        <v>-18</v>
      </c>
      <c r="N42" s="8">
        <f t="shared" si="4"/>
        <v>-18</v>
      </c>
    </row>
    <row r="43" spans="10:14" ht="12.75">
      <c r="J43" s="6">
        <v>28.5</v>
      </c>
      <c r="K43" s="12">
        <f t="shared" si="3"/>
        <v>-13</v>
      </c>
      <c r="L43" s="7">
        <v>0</v>
      </c>
      <c r="M43" s="7"/>
      <c r="N43" s="8">
        <f t="shared" si="4"/>
        <v>0</v>
      </c>
    </row>
    <row r="44" spans="10:14" ht="12.75">
      <c r="J44" s="6">
        <v>29</v>
      </c>
      <c r="K44" s="12">
        <f t="shared" si="3"/>
        <v>-12.5</v>
      </c>
      <c r="L44" s="7"/>
      <c r="M44" s="7">
        <v>-20</v>
      </c>
      <c r="N44" s="8">
        <f t="shared" si="4"/>
        <v>-20</v>
      </c>
    </row>
    <row r="45" spans="10:14" ht="12.75">
      <c r="J45" s="6">
        <v>29.5</v>
      </c>
      <c r="K45" s="12">
        <f t="shared" si="3"/>
        <v>-12</v>
      </c>
      <c r="L45" s="7">
        <v>-15</v>
      </c>
      <c r="M45" s="7"/>
      <c r="N45" s="8">
        <f t="shared" si="4"/>
        <v>-15</v>
      </c>
    </row>
    <row r="46" spans="10:14" ht="12.75">
      <c r="J46" s="6">
        <v>30</v>
      </c>
      <c r="K46" s="12">
        <f t="shared" si="3"/>
        <v>-11.5</v>
      </c>
      <c r="L46" s="7"/>
      <c r="M46" s="7">
        <v>-19</v>
      </c>
      <c r="N46" s="8">
        <f t="shared" si="4"/>
        <v>-19</v>
      </c>
    </row>
    <row r="47" spans="10:14" ht="12.75">
      <c r="J47" s="6">
        <v>30.5</v>
      </c>
      <c r="K47" s="12">
        <f t="shared" si="3"/>
        <v>-11</v>
      </c>
      <c r="L47" s="7">
        <v>-10</v>
      </c>
      <c r="M47" s="7"/>
      <c r="N47" s="8">
        <f t="shared" si="4"/>
        <v>-10</v>
      </c>
    </row>
    <row r="48" spans="10:14" ht="12.75">
      <c r="J48" s="6">
        <v>31</v>
      </c>
      <c r="K48" s="12">
        <f t="shared" si="3"/>
        <v>-10.5</v>
      </c>
      <c r="L48" s="7"/>
      <c r="M48" s="7">
        <v>-21</v>
      </c>
      <c r="N48" s="8">
        <f t="shared" si="4"/>
        <v>-21</v>
      </c>
    </row>
    <row r="49" spans="10:14" ht="12.75">
      <c r="J49" s="6">
        <v>31.5</v>
      </c>
      <c r="K49" s="12">
        <f t="shared" si="3"/>
        <v>-10</v>
      </c>
      <c r="L49" s="7">
        <v>-7</v>
      </c>
      <c r="M49" s="7"/>
      <c r="N49" s="8">
        <f t="shared" si="4"/>
        <v>-7</v>
      </c>
    </row>
    <row r="50" spans="10:14" ht="12.75">
      <c r="J50" s="6">
        <v>32</v>
      </c>
      <c r="K50" s="12">
        <f t="shared" si="3"/>
        <v>-9.5</v>
      </c>
      <c r="L50" s="7"/>
      <c r="M50" s="7">
        <v>-16</v>
      </c>
      <c r="N50" s="8">
        <f t="shared" si="4"/>
        <v>-16</v>
      </c>
    </row>
    <row r="51" spans="10:14" ht="12.75">
      <c r="J51" s="6">
        <v>32.5</v>
      </c>
      <c r="K51" s="12">
        <f t="shared" si="3"/>
        <v>-9</v>
      </c>
      <c r="L51" s="7">
        <v>-8</v>
      </c>
      <c r="M51" s="7"/>
      <c r="N51" s="8">
        <f t="shared" si="4"/>
        <v>-8</v>
      </c>
    </row>
    <row r="52" spans="10:14" ht="12.75">
      <c r="J52" s="6">
        <v>33</v>
      </c>
      <c r="K52" s="12">
        <f t="shared" si="3"/>
        <v>-8.5</v>
      </c>
      <c r="L52" s="7"/>
      <c r="M52" s="7">
        <v>-19</v>
      </c>
      <c r="N52" s="8">
        <f t="shared" si="4"/>
        <v>-19</v>
      </c>
    </row>
    <row r="53" spans="10:14" ht="12.75">
      <c r="J53" s="6">
        <v>33.5</v>
      </c>
      <c r="K53" s="12">
        <f t="shared" si="3"/>
        <v>-8</v>
      </c>
      <c r="L53" s="7">
        <v>-6</v>
      </c>
      <c r="M53" s="7"/>
      <c r="N53" s="8">
        <f t="shared" si="4"/>
        <v>-6</v>
      </c>
    </row>
    <row r="54" spans="10:14" ht="12.75">
      <c r="J54" s="6">
        <v>34</v>
      </c>
      <c r="K54" s="12">
        <f t="shared" si="3"/>
        <v>-7.5</v>
      </c>
      <c r="L54" s="7"/>
      <c r="M54" s="7">
        <v>-17</v>
      </c>
      <c r="N54" s="8">
        <f t="shared" si="4"/>
        <v>-17</v>
      </c>
    </row>
    <row r="55" spans="10:14" ht="12.75">
      <c r="J55" s="6">
        <v>34.5</v>
      </c>
      <c r="K55" s="12">
        <f t="shared" si="3"/>
        <v>-7</v>
      </c>
      <c r="L55" s="7">
        <v>-1</v>
      </c>
      <c r="M55" s="7"/>
      <c r="N55" s="8">
        <f t="shared" si="4"/>
        <v>-1</v>
      </c>
    </row>
    <row r="56" spans="10:14" ht="12.75">
      <c r="J56" s="6">
        <v>35</v>
      </c>
      <c r="K56" s="12">
        <f t="shared" si="3"/>
        <v>-6.5</v>
      </c>
      <c r="L56" s="7"/>
      <c r="M56" s="7">
        <v>-16</v>
      </c>
      <c r="N56" s="8">
        <f t="shared" si="4"/>
        <v>-16</v>
      </c>
    </row>
    <row r="57" spans="10:14" ht="12.75">
      <c r="J57" s="6">
        <v>35.5</v>
      </c>
      <c r="K57" s="12">
        <f t="shared" si="3"/>
        <v>-6</v>
      </c>
      <c r="L57" s="7">
        <v>-8</v>
      </c>
      <c r="M57" s="7"/>
      <c r="N57" s="8">
        <f t="shared" si="4"/>
        <v>-8</v>
      </c>
    </row>
    <row r="58" spans="10:14" ht="12.75">
      <c r="J58" s="6">
        <v>36</v>
      </c>
      <c r="K58" s="12">
        <f t="shared" si="3"/>
        <v>-5.5</v>
      </c>
      <c r="L58" s="7"/>
      <c r="M58" s="7">
        <v>-18</v>
      </c>
      <c r="N58" s="8">
        <f t="shared" si="4"/>
        <v>-18</v>
      </c>
    </row>
    <row r="59" spans="10:14" ht="12.75">
      <c r="J59" s="6">
        <v>36.5</v>
      </c>
      <c r="K59" s="12">
        <f t="shared" si="3"/>
        <v>-5</v>
      </c>
      <c r="L59" s="7">
        <v>-8</v>
      </c>
      <c r="M59" s="7"/>
      <c r="N59" s="8">
        <f t="shared" si="4"/>
        <v>-8</v>
      </c>
    </row>
    <row r="60" spans="10:14" ht="12.75">
      <c r="J60" s="6">
        <v>37</v>
      </c>
      <c r="K60" s="12">
        <f t="shared" si="3"/>
        <v>-4.5</v>
      </c>
      <c r="L60" s="7"/>
      <c r="M60" s="7">
        <v>-19</v>
      </c>
      <c r="N60" s="8">
        <f t="shared" si="4"/>
        <v>-19</v>
      </c>
    </row>
    <row r="61" spans="10:14" ht="12.75">
      <c r="J61" s="6">
        <v>37.5</v>
      </c>
      <c r="K61" s="12">
        <f t="shared" si="3"/>
        <v>-4</v>
      </c>
      <c r="L61" s="7">
        <v>-7</v>
      </c>
      <c r="M61" s="7"/>
      <c r="N61" s="8">
        <f t="shared" si="4"/>
        <v>-7</v>
      </c>
    </row>
    <row r="62" spans="10:14" ht="12.75">
      <c r="J62" s="6">
        <v>38</v>
      </c>
      <c r="K62" s="12">
        <f t="shared" si="3"/>
        <v>-3.5</v>
      </c>
      <c r="L62" s="7"/>
      <c r="M62" s="7">
        <v>-19</v>
      </c>
      <c r="N62" s="8">
        <f t="shared" si="4"/>
        <v>-19</v>
      </c>
    </row>
    <row r="63" spans="10:14" ht="12.75">
      <c r="J63" s="6">
        <v>38.5</v>
      </c>
      <c r="K63" s="12">
        <f t="shared" si="3"/>
        <v>-3</v>
      </c>
      <c r="L63" s="7">
        <v>-9</v>
      </c>
      <c r="M63" s="7"/>
      <c r="N63" s="8">
        <f t="shared" si="4"/>
        <v>-9</v>
      </c>
    </row>
    <row r="64" spans="10:14" ht="12.75">
      <c r="J64" s="6">
        <v>39</v>
      </c>
      <c r="K64" s="12">
        <f t="shared" si="3"/>
        <v>-2.5</v>
      </c>
      <c r="L64" s="7"/>
      <c r="M64" s="7">
        <v>-16</v>
      </c>
      <c r="N64" s="8">
        <f t="shared" si="4"/>
        <v>-16</v>
      </c>
    </row>
    <row r="65" spans="10:14" ht="12.75">
      <c r="J65" s="6">
        <v>39.5</v>
      </c>
      <c r="K65" s="12">
        <f t="shared" si="3"/>
        <v>-2</v>
      </c>
      <c r="L65" s="7">
        <v>-12</v>
      </c>
      <c r="M65" s="7"/>
      <c r="N65" s="8">
        <f t="shared" si="4"/>
        <v>-12</v>
      </c>
    </row>
    <row r="66" spans="10:14" ht="12.75">
      <c r="J66" s="6">
        <v>40</v>
      </c>
      <c r="K66" s="12">
        <f t="shared" si="3"/>
        <v>-1.5</v>
      </c>
      <c r="L66" s="7"/>
      <c r="M66" s="7">
        <v>-12</v>
      </c>
      <c r="N66" s="8">
        <f t="shared" si="4"/>
        <v>-12</v>
      </c>
    </row>
    <row r="67" spans="10:14" ht="12.75">
      <c r="J67" s="6">
        <v>40.5</v>
      </c>
      <c r="K67" s="12">
        <f t="shared" si="3"/>
        <v>-1</v>
      </c>
      <c r="L67" s="7">
        <v>-4</v>
      </c>
      <c r="M67" s="7"/>
      <c r="N67" s="8">
        <f t="shared" si="4"/>
        <v>-4</v>
      </c>
    </row>
    <row r="68" spans="10:14" ht="12.75">
      <c r="J68" s="6">
        <v>41</v>
      </c>
      <c r="K68" s="12">
        <f t="shared" si="3"/>
        <v>-0.5</v>
      </c>
      <c r="L68" s="7"/>
      <c r="M68" s="7">
        <v>-9</v>
      </c>
      <c r="N68" s="8">
        <f t="shared" si="4"/>
        <v>-9</v>
      </c>
    </row>
    <row r="69" spans="10:14" ht="13.5" thickBot="1">
      <c r="J69" s="9">
        <v>41.5</v>
      </c>
      <c r="K69" s="13">
        <f t="shared" si="3"/>
        <v>0</v>
      </c>
      <c r="L69" s="10">
        <v>2</v>
      </c>
      <c r="M69" s="10"/>
      <c r="N69" s="11">
        <f t="shared" si="4"/>
        <v>2</v>
      </c>
    </row>
  </sheetData>
  <printOptions/>
  <pageMargins left="0.75" right="0.75" top="1" bottom="1" header="0.5" footer="0.5"/>
  <pageSetup orientation="portrait" paperSize="9"/>
  <ignoredErrors>
    <ignoredError sqref="N30:N6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colorado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losleben</dc:creator>
  <cp:keywords/>
  <dc:description/>
  <cp:lastModifiedBy>Tim Kittel</cp:lastModifiedBy>
  <cp:lastPrinted>2008-02-12T19:47:00Z</cp:lastPrinted>
  <dcterms:created xsi:type="dcterms:W3CDTF">2008-02-12T14:34:10Z</dcterms:created>
  <dcterms:modified xsi:type="dcterms:W3CDTF">2008-02-19T16:37:37Z</dcterms:modified>
  <cp:category/>
  <cp:version/>
  <cp:contentType/>
  <cp:contentStatus/>
</cp:coreProperties>
</file>