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70" windowHeight="8550" tabRatio="823" activeTab="6"/>
  </bookViews>
  <sheets>
    <sheet name="Field form 1-50" sheetId="1" r:id="rId1"/>
    <sheet name="Field form 50-1" sheetId="2" r:id="rId2"/>
    <sheet name="Combined Data" sheetId="3" r:id="rId3"/>
    <sheet name="TransectProfile" sheetId="4" r:id="rId4"/>
    <sheet name="plot - Ht vs Snow Z" sheetId="5" r:id="rId5"/>
    <sheet name="plot - DBH vs Snow Z" sheetId="6" r:id="rId6"/>
    <sheet name="plot - # vs Snow Z" sheetId="7" r:id="rId7"/>
    <sheet name="plot - DBH vs Ht" sheetId="8" r:id="rId8"/>
  </sheets>
  <externalReferences>
    <externalReference r:id="rId11"/>
    <externalReference r:id="rId12"/>
  </externalReferences>
  <definedNames>
    <definedName name="_xlnm.Print_Area" localSheetId="2">'Combined Data'!$A$1:$K$62</definedName>
    <definedName name="_xlnm.Print_Area" localSheetId="0">'Field form 1-50'!$A$1:$U$63</definedName>
    <definedName name="_xlnm.Print_Area" localSheetId="1">'Field form 50-1'!$A$1:$U$63</definedName>
    <definedName name="_xlnm.Print_Titles" localSheetId="2">'Combined Data'!$1:$12</definedName>
    <definedName name="_xlnm.Print_Titles" localSheetId="0">'Field form 1-50'!$1:$13</definedName>
    <definedName name="_xlnm.Print_Titles" localSheetId="1">'Field form 50-1'!$1:$13</definedName>
  </definedNames>
  <calcPr fullCalcOnLoad="1"/>
</workbook>
</file>

<file path=xl/sharedStrings.xml><?xml version="1.0" encoding="utf-8"?>
<sst xmlns="http://schemas.openxmlformats.org/spreadsheetml/2006/main" count="189" uniqueCount="55">
  <si>
    <t>Winter Ecology</t>
  </si>
  <si>
    <t>Ribbon Forest - Datasheet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</si>
  <si>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</si>
  <si>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</si>
  <si>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</si>
  <si>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</si>
  <si>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</si>
  <si>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</si>
  <si>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</si>
  <si>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</si>
  <si>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</si>
  <si>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</si>
  <si>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</si>
  <si>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Snow Z</t>
  </si>
  <si>
    <t>Center</t>
  </si>
  <si>
    <t>Fir 1</t>
  </si>
  <si>
    <t>ENGELMANN SPRUCE (PIEN)</t>
  </si>
  <si>
    <t>Observed</t>
  </si>
  <si>
    <t>ADDITIONAL TREE</t>
  </si>
  <si>
    <t>SUBALPINE FIR (ABLA)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</si>
  <si>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</si>
  <si>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</si>
  <si>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</si>
  <si>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</si>
  <si>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</si>
  <si>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</si>
  <si>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</si>
  <si>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</si>
  <si>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Species</t>
  </si>
  <si>
    <t>Enter Code</t>
  </si>
  <si>
    <t>basal snoZ</t>
  </si>
  <si>
    <t>Transect compass direction:</t>
  </si>
  <si>
    <t>Transect length (m):</t>
  </si>
  <si>
    <t xml:space="preserve">Date: </t>
  </si>
  <si>
    <t>________</t>
  </si>
  <si>
    <t>Transect #</t>
  </si>
  <si>
    <t>OTHER SPECIES Combined</t>
  </si>
  <si>
    <t>All Spp</t>
  </si>
  <si>
    <t>TOTALS</t>
  </si>
  <si>
    <t>Team 1</t>
  </si>
  <si>
    <t>Team 2</t>
  </si>
  <si>
    <t>Team #:  ______ Observers:_______________________________________________________________________</t>
  </si>
  <si>
    <t>TEAM  ____</t>
  </si>
  <si>
    <t>rev</t>
  </si>
  <si>
    <t>Ribbon Forest - Field form</t>
  </si>
  <si>
    <t>Use 'Data Entry worksheet to transcribe data from Field sheet into excel</t>
  </si>
  <si>
    <t>Codes (PIEN ABLA, PICO, PIFL)</t>
  </si>
  <si>
    <t>ß</t>
  </si>
  <si>
    <r>
      <t xml:space="preserve">     /----OR----</t>
    </r>
    <r>
      <rPr>
        <sz val="10"/>
        <color indexed="60"/>
        <rFont val="Symbol"/>
        <family val="1"/>
      </rPr>
      <t>ß</t>
    </r>
  </si>
  <si>
    <t>PLOTS ARE DRAWN FROM THIS WORKSHEET</t>
  </si>
  <si>
    <t>Team 1:</t>
  </si>
  <si>
    <t>Team 2:</t>
  </si>
  <si>
    <t>Use this form if working from 50m end of tape</t>
  </si>
  <si>
    <t>Use this form if working from 0m end of tape</t>
  </si>
  <si>
    <t>= Be sure to enter data in reverse order (Blocks 1m to 50m) in Data Entry xls)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</si>
</sst>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.2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.5"/>
      <name val="Arial"/>
      <family val="2"/>
    </font>
    <font>
      <b/>
      <sz val="16"/>
      <color indexed="8"/>
      <name val="Arial"/>
      <family val="2"/>
    </font>
    <font>
      <b/>
      <sz val="13.5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2"/>
      <color indexed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sz val="10"/>
      <name val="Symbol"/>
      <family val="1"/>
    </font>
    <font>
      <sz val="10"/>
      <color indexed="60"/>
      <name val="Symbol"/>
      <family val="1"/>
    </font>
    <font>
      <b/>
      <i/>
      <sz val="10"/>
      <color indexed="12"/>
      <name val="Arial"/>
      <family val="2"/>
    </font>
    <font>
      <b/>
      <i/>
      <sz val="14.25"/>
      <color indexed="60"/>
      <name val="Arial"/>
      <family val="2"/>
    </font>
    <font>
      <b/>
      <i/>
      <sz val="16.25"/>
      <color indexed="60"/>
      <name val="Arial"/>
      <family val="2"/>
    </font>
    <font>
      <b/>
      <i/>
      <sz val="22.25"/>
      <color indexed="60"/>
      <name val="Arial"/>
      <family val="2"/>
    </font>
    <font>
      <b/>
      <i/>
      <sz val="22.25"/>
      <color indexed="21"/>
      <name val="Arial"/>
      <family val="2"/>
    </font>
    <font>
      <b/>
      <i/>
      <sz val="14.25"/>
      <color indexed="21"/>
      <name val="Arial"/>
      <family val="2"/>
    </font>
    <font>
      <b/>
      <i/>
      <sz val="16.25"/>
      <color indexed="21"/>
      <name val="Arial"/>
      <family val="2"/>
    </font>
    <font>
      <b/>
      <i/>
      <sz val="14.25"/>
      <color indexed="12"/>
      <name val="Arial"/>
      <family val="2"/>
    </font>
    <font>
      <b/>
      <sz val="22.5"/>
      <color indexed="12"/>
      <name val="Symbol"/>
      <family val="1"/>
    </font>
    <font>
      <b/>
      <i/>
      <sz val="22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5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5" applyBorder="1">
      <alignment/>
      <protection/>
    </xf>
    <xf numFmtId="0" fontId="0" fillId="0" borderId="15" xfId="0" applyBorder="1" applyAlignment="1">
      <alignment/>
    </xf>
    <xf numFmtId="0" fontId="3" fillId="20" borderId="14" xfId="55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5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55" applyFont="1" applyBorder="1">
      <alignment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4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39" fillId="5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20" borderId="32" xfId="0" applyFill="1" applyBorder="1" applyAlignment="1">
      <alignment/>
    </xf>
    <xf numFmtId="0" fontId="0" fillId="0" borderId="32" xfId="0" applyBorder="1" applyAlignment="1">
      <alignment/>
    </xf>
    <xf numFmtId="0" fontId="0" fillId="20" borderId="33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6" xfId="0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2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35" xfId="55" applyBorder="1">
      <alignment/>
      <protection/>
    </xf>
    <xf numFmtId="0" fontId="3" fillId="20" borderId="36" xfId="55" applyFill="1" applyBorder="1">
      <alignment/>
      <protection/>
    </xf>
    <xf numFmtId="0" fontId="3" fillId="0" borderId="36" xfId="55" applyBorder="1">
      <alignment/>
      <protection/>
    </xf>
    <xf numFmtId="0" fontId="3" fillId="20" borderId="37" xfId="55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3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38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20" borderId="0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2" fontId="0" fillId="20" borderId="28" xfId="0" applyNumberFormat="1" applyFill="1" applyBorder="1" applyAlignment="1">
      <alignment/>
    </xf>
    <xf numFmtId="2" fontId="0" fillId="20" borderId="29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4" fontId="44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45" fillId="0" borderId="38" xfId="0" applyFont="1" applyBorder="1" applyAlignment="1">
      <alignment horizontal="center"/>
    </xf>
    <xf numFmtId="0" fontId="47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39" xfId="0" applyBorder="1" applyAlignment="1">
      <alignment/>
    </xf>
    <xf numFmtId="0" fontId="0" fillId="20" borderId="40" xfId="0" applyFill="1" applyBorder="1" applyAlignment="1">
      <alignment/>
    </xf>
    <xf numFmtId="0" fontId="0" fillId="0" borderId="40" xfId="0" applyBorder="1" applyAlignment="1">
      <alignment/>
    </xf>
    <xf numFmtId="0" fontId="0" fillId="20" borderId="4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Upper Transect Profile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475"/>
          <c:w val="0.853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</a:ln>
            </c:spPr>
            <c:trendlineType val="poly"/>
            <c:order val="6"/>
            <c:dispEq val="0"/>
            <c:dispRSqr val="0"/>
          </c:trendline>
          <c:y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yVal>
          <c:smooth val="0"/>
        </c:ser>
        <c:axId val="19735958"/>
        <c:axId val="43405895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12.030000000000001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9.125</c:v>
                </c:pt>
                <c:pt idx="8">
                  <c:v>12.75</c:v>
                </c:pt>
                <c:pt idx="9">
                  <c:v>0</c:v>
                </c:pt>
                <c:pt idx="10">
                  <c:v>14.489999999999998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0.93</c:v>
                </c:pt>
                <c:pt idx="17">
                  <c:v>0</c:v>
                </c:pt>
                <c:pt idx="18">
                  <c:v>26.22</c:v>
                </c:pt>
                <c:pt idx="19">
                  <c:v>0.83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10.6</c:v>
                </c:pt>
                <c:pt idx="41">
                  <c:v>1.75</c:v>
                </c:pt>
                <c:pt idx="42">
                  <c:v>0</c:v>
                </c:pt>
                <c:pt idx="43">
                  <c:v>14.850000000000001</c:v>
                </c:pt>
                <c:pt idx="44">
                  <c:v>0.74</c:v>
                </c:pt>
                <c:pt idx="45">
                  <c:v>0</c:v>
                </c:pt>
                <c:pt idx="46">
                  <c:v>0</c:v>
                </c:pt>
                <c:pt idx="47">
                  <c:v>6.066666666666667</c:v>
                </c:pt>
                <c:pt idx="48">
                  <c:v>0</c:v>
                </c:pt>
                <c:pt idx="49">
                  <c:v>13.76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Data'!$C$13:$C$62</c:f>
              <c:numCache>
                <c:ptCount val="50"/>
                <c:pt idx="0">
                  <c:v>0.65</c:v>
                </c:pt>
                <c:pt idx="1">
                  <c:v>10.600000000000001</c:v>
                </c:pt>
                <c:pt idx="2">
                  <c:v>6.0249999999999995</c:v>
                </c:pt>
                <c:pt idx="3">
                  <c:v>5.734999999999999</c:v>
                </c:pt>
                <c:pt idx="4">
                  <c:v>12.9275</c:v>
                </c:pt>
                <c:pt idx="5">
                  <c:v>0</c:v>
                </c:pt>
                <c:pt idx="6">
                  <c:v>0</c:v>
                </c:pt>
                <c:pt idx="7">
                  <c:v>12.75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15.5</c:v>
                </c:pt>
                <c:pt idx="14">
                  <c:v>0</c:v>
                </c:pt>
                <c:pt idx="15">
                  <c:v>15.8</c:v>
                </c:pt>
                <c:pt idx="16">
                  <c:v>0</c:v>
                </c:pt>
                <c:pt idx="17">
                  <c:v>0</c:v>
                </c:pt>
                <c:pt idx="18">
                  <c:v>1.82</c:v>
                </c:pt>
                <c:pt idx="19">
                  <c:v>0</c:v>
                </c:pt>
                <c:pt idx="20">
                  <c:v>0</c:v>
                </c:pt>
                <c:pt idx="21">
                  <c:v>1.2</c:v>
                </c:pt>
                <c:pt idx="22">
                  <c:v>2.86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1.32</c:v>
                </c:pt>
                <c:pt idx="27">
                  <c:v>3.1</c:v>
                </c:pt>
                <c:pt idx="28">
                  <c:v>2.6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1.19</c:v>
                </c:pt>
                <c:pt idx="37">
                  <c:v>1.8</c:v>
                </c:pt>
                <c:pt idx="38">
                  <c:v>7.59</c:v>
                </c:pt>
                <c:pt idx="39">
                  <c:v>0</c:v>
                </c:pt>
                <c:pt idx="40">
                  <c:v>10.59</c:v>
                </c:pt>
                <c:pt idx="41">
                  <c:v>0</c:v>
                </c:pt>
                <c:pt idx="42">
                  <c:v>14.4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7.16</c:v>
                </c:pt>
                <c:pt idx="47">
                  <c:v>1.25</c:v>
                </c:pt>
                <c:pt idx="48">
                  <c:v>0.9</c:v>
                </c:pt>
                <c:pt idx="49">
                  <c:v>0.58</c:v>
                </c:pt>
              </c:numCache>
            </c:numRef>
          </c:yVal>
          <c:smooth val="0"/>
        </c:ser>
        <c:axId val="55108736"/>
        <c:axId val="26216577"/>
      </c:scatterChart>
      <c:valAx>
        <c:axId val="1973595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5895"/>
        <c:crosses val="autoZero"/>
        <c:crossBetween val="midCat"/>
        <c:dispUnits/>
      </c:valAx>
      <c:valAx>
        <c:axId val="434058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5958"/>
        <c:crosses val="autoZero"/>
        <c:crossBetween val="midCat"/>
        <c:dispUnits/>
      </c:valAx>
      <c:valAx>
        <c:axId val="55108736"/>
        <c:scaling>
          <c:orientation val="minMax"/>
        </c:scaling>
        <c:axPos val="b"/>
        <c:delete val="1"/>
        <c:majorTickMark val="cross"/>
        <c:minorTickMark val="none"/>
        <c:tickLblPos val="nextTo"/>
        <c:crossAx val="26216577"/>
        <c:crosses val="max"/>
        <c:crossBetween val="midCat"/>
        <c:dispUnits/>
      </c:valAx>
      <c:valAx>
        <c:axId val="2621657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8736"/>
        <c:crosses val="max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125"/>
          <c:y val="0.17175"/>
          <c:w val="0.19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6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50"/>
                  <c:pt idx="0">
                    <c:v>0.65</c:v>
                  </c:pt>
                  <c:pt idx="1">
                    <c:v>10.600000000000001</c:v>
                  </c:pt>
                  <c:pt idx="2">
                    <c:v>6.0249999999999995</c:v>
                  </c:pt>
                  <c:pt idx="3">
                    <c:v>5.734999999999999</c:v>
                  </c:pt>
                  <c:pt idx="4">
                    <c:v>12.9275</c:v>
                  </c:pt>
                  <c:pt idx="5">
                    <c:v>0</c:v>
                  </c:pt>
                  <c:pt idx="6">
                    <c:v>0</c:v>
                  </c:pt>
                  <c:pt idx="7">
                    <c:v>12.75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15.5</c:v>
                  </c:pt>
                  <c:pt idx="14">
                    <c:v>0</c:v>
                  </c:pt>
                  <c:pt idx="15">
                    <c:v>15.8</c:v>
                  </c:pt>
                  <c:pt idx="16">
                    <c:v>0</c:v>
                  </c:pt>
                  <c:pt idx="17">
                    <c:v>0</c:v>
                  </c:pt>
                  <c:pt idx="18">
                    <c:v>1.82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1.2</c:v>
                  </c:pt>
                  <c:pt idx="22">
                    <c:v>2.86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1.32</c:v>
                  </c:pt>
                  <c:pt idx="27">
                    <c:v>3.1</c:v>
                  </c:pt>
                  <c:pt idx="28">
                    <c:v>2.6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1.19</c:v>
                  </c:pt>
                  <c:pt idx="37">
                    <c:v>1.8</c:v>
                  </c:pt>
                  <c:pt idx="38">
                    <c:v>7.59</c:v>
                  </c:pt>
                  <c:pt idx="39">
                    <c:v>0</c:v>
                  </c:pt>
                  <c:pt idx="40">
                    <c:v>10.59</c:v>
                  </c:pt>
                  <c:pt idx="41">
                    <c:v>0</c:v>
                  </c:pt>
                  <c:pt idx="42">
                    <c:v>14.4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7.16</c:v>
                  </c:pt>
                  <c:pt idx="47">
                    <c:v>1.25</c:v>
                  </c:pt>
                  <c:pt idx="48">
                    <c:v>0.9</c:v>
                  </c:pt>
                  <c:pt idx="49">
                    <c:v>0.58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Data'!$C$13:$C$62</c:f>
              <c:numCache>
                <c:ptCount val="50"/>
                <c:pt idx="0">
                  <c:v>0.65</c:v>
                </c:pt>
                <c:pt idx="1">
                  <c:v>10.600000000000001</c:v>
                </c:pt>
                <c:pt idx="2">
                  <c:v>6.0249999999999995</c:v>
                </c:pt>
                <c:pt idx="3">
                  <c:v>5.734999999999999</c:v>
                </c:pt>
                <c:pt idx="4">
                  <c:v>12.9275</c:v>
                </c:pt>
                <c:pt idx="5">
                  <c:v>0</c:v>
                </c:pt>
                <c:pt idx="6">
                  <c:v>0</c:v>
                </c:pt>
                <c:pt idx="7">
                  <c:v>12.75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15.5</c:v>
                </c:pt>
                <c:pt idx="14">
                  <c:v>0</c:v>
                </c:pt>
                <c:pt idx="15">
                  <c:v>15.8</c:v>
                </c:pt>
                <c:pt idx="16">
                  <c:v>0</c:v>
                </c:pt>
                <c:pt idx="17">
                  <c:v>0</c:v>
                </c:pt>
                <c:pt idx="18">
                  <c:v>1.82</c:v>
                </c:pt>
                <c:pt idx="19">
                  <c:v>0</c:v>
                </c:pt>
                <c:pt idx="20">
                  <c:v>0</c:v>
                </c:pt>
                <c:pt idx="21">
                  <c:v>1.2</c:v>
                </c:pt>
                <c:pt idx="22">
                  <c:v>2.86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1.32</c:v>
                </c:pt>
                <c:pt idx="27">
                  <c:v>3.1</c:v>
                </c:pt>
                <c:pt idx="28">
                  <c:v>2.6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1.19</c:v>
                </c:pt>
                <c:pt idx="37">
                  <c:v>1.8</c:v>
                </c:pt>
                <c:pt idx="38">
                  <c:v>7.59</c:v>
                </c:pt>
                <c:pt idx="39">
                  <c:v>0</c:v>
                </c:pt>
                <c:pt idx="40">
                  <c:v>10.59</c:v>
                </c:pt>
                <c:pt idx="41">
                  <c:v>0</c:v>
                </c:pt>
                <c:pt idx="42">
                  <c:v>14.4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7.16</c:v>
                </c:pt>
                <c:pt idx="47">
                  <c:v>1.25</c:v>
                </c:pt>
                <c:pt idx="48">
                  <c:v>0.9</c:v>
                </c:pt>
                <c:pt idx="49">
                  <c:v>0.58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0.85</c:v>
                  </c:pt>
                  <c:pt idx="3">
                    <c:v>12.030000000000001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9.125</c:v>
                  </c:pt>
                  <c:pt idx="8">
                    <c:v>12.75</c:v>
                  </c:pt>
                  <c:pt idx="9">
                    <c:v>0</c:v>
                  </c:pt>
                  <c:pt idx="10">
                    <c:v>14.489999999999998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0.93</c:v>
                  </c:pt>
                  <c:pt idx="17">
                    <c:v>0</c:v>
                  </c:pt>
                  <c:pt idx="18">
                    <c:v>26.22</c:v>
                  </c:pt>
                  <c:pt idx="19">
                    <c:v>0.83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10.6</c:v>
                  </c:pt>
                  <c:pt idx="41">
                    <c:v>1.75</c:v>
                  </c:pt>
                  <c:pt idx="42">
                    <c:v>0</c:v>
                  </c:pt>
                  <c:pt idx="43">
                    <c:v>14.850000000000001</c:v>
                  </c:pt>
                  <c:pt idx="44">
                    <c:v>0.74</c:v>
                  </c:pt>
                  <c:pt idx="45">
                    <c:v>0</c:v>
                  </c:pt>
                  <c:pt idx="46">
                    <c:v>0</c:v>
                  </c:pt>
                  <c:pt idx="47">
                    <c:v>6.066666666666667</c:v>
                  </c:pt>
                  <c:pt idx="48">
                    <c:v>0</c:v>
                  </c:pt>
                  <c:pt idx="49">
                    <c:v>13.76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12.030000000000001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9.125</c:v>
                </c:pt>
                <c:pt idx="8">
                  <c:v>12.75</c:v>
                </c:pt>
                <c:pt idx="9">
                  <c:v>0</c:v>
                </c:pt>
                <c:pt idx="10">
                  <c:v>14.489999999999998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0.93</c:v>
                </c:pt>
                <c:pt idx="17">
                  <c:v>0</c:v>
                </c:pt>
                <c:pt idx="18">
                  <c:v>26.22</c:v>
                </c:pt>
                <c:pt idx="19">
                  <c:v>0.83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10.6</c:v>
                </c:pt>
                <c:pt idx="41">
                  <c:v>1.75</c:v>
                </c:pt>
                <c:pt idx="42">
                  <c:v>0</c:v>
                </c:pt>
                <c:pt idx="43">
                  <c:v>14.850000000000001</c:v>
                </c:pt>
                <c:pt idx="44">
                  <c:v>0.74</c:v>
                </c:pt>
                <c:pt idx="45">
                  <c:v>0</c:v>
                </c:pt>
                <c:pt idx="46">
                  <c:v>0</c:v>
                </c:pt>
                <c:pt idx="47">
                  <c:v>6.066666666666667</c:v>
                </c:pt>
                <c:pt idx="48">
                  <c:v>0</c:v>
                </c:pt>
                <c:pt idx="49">
                  <c:v>13.76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Polyn(5)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Data'!$L$13:$L$62</c:f>
              <c:numCache>
                <c:ptCount val="50"/>
                <c:pt idx="0">
                  <c:v>0.65</c:v>
                </c:pt>
                <c:pt idx="1">
                  <c:v>10.600000000000001</c:v>
                </c:pt>
                <c:pt idx="2">
                  <c:v>6.874999999999999</c:v>
                </c:pt>
                <c:pt idx="3">
                  <c:v>17.765</c:v>
                </c:pt>
                <c:pt idx="4">
                  <c:v>12.9275</c:v>
                </c:pt>
                <c:pt idx="5">
                  <c:v>0</c:v>
                </c:pt>
                <c:pt idx="6">
                  <c:v>0</c:v>
                </c:pt>
                <c:pt idx="7">
                  <c:v>34.625</c:v>
                </c:pt>
                <c:pt idx="8">
                  <c:v>12.75</c:v>
                </c:pt>
                <c:pt idx="9">
                  <c:v>0</c:v>
                </c:pt>
                <c:pt idx="10">
                  <c:v>14.489999999999998</c:v>
                </c:pt>
                <c:pt idx="11">
                  <c:v>0</c:v>
                </c:pt>
                <c:pt idx="12">
                  <c:v>0</c:v>
                </c:pt>
                <c:pt idx="13">
                  <c:v>15.5</c:v>
                </c:pt>
                <c:pt idx="14">
                  <c:v>0</c:v>
                </c:pt>
                <c:pt idx="15">
                  <c:v>15.8</c:v>
                </c:pt>
                <c:pt idx="16">
                  <c:v>0.93</c:v>
                </c:pt>
                <c:pt idx="17">
                  <c:v>0</c:v>
                </c:pt>
                <c:pt idx="18">
                  <c:v>28.0448</c:v>
                </c:pt>
                <c:pt idx="19">
                  <c:v>0.83</c:v>
                </c:pt>
                <c:pt idx="20">
                  <c:v>0</c:v>
                </c:pt>
                <c:pt idx="21">
                  <c:v>1.2</c:v>
                </c:pt>
                <c:pt idx="22">
                  <c:v>2.86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1.32</c:v>
                </c:pt>
                <c:pt idx="27">
                  <c:v>3.1</c:v>
                </c:pt>
                <c:pt idx="28">
                  <c:v>2.6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1.19</c:v>
                </c:pt>
                <c:pt idx="37">
                  <c:v>1.8</c:v>
                </c:pt>
                <c:pt idx="38">
                  <c:v>7.59</c:v>
                </c:pt>
                <c:pt idx="39">
                  <c:v>0</c:v>
                </c:pt>
                <c:pt idx="40">
                  <c:v>21.189999999999998</c:v>
                </c:pt>
                <c:pt idx="41">
                  <c:v>1.75</c:v>
                </c:pt>
                <c:pt idx="42">
                  <c:v>14.4</c:v>
                </c:pt>
                <c:pt idx="43">
                  <c:v>14.850000000000001</c:v>
                </c:pt>
                <c:pt idx="44">
                  <c:v>0.74</c:v>
                </c:pt>
                <c:pt idx="45">
                  <c:v>0</c:v>
                </c:pt>
                <c:pt idx="46">
                  <c:v>7.16</c:v>
                </c:pt>
                <c:pt idx="47">
                  <c:v>7.316666666666667</c:v>
                </c:pt>
                <c:pt idx="48">
                  <c:v>0.9</c:v>
                </c:pt>
                <c:pt idx="49">
                  <c:v>20.95</c:v>
                </c:pt>
              </c:numCache>
            </c:numRef>
          </c:yVal>
          <c:smooth val="0"/>
        </c:ser>
        <c:axId val="34622602"/>
        <c:axId val="43167963"/>
      </c:scatterChart>
      <c:valAx>
        <c:axId val="34622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7963"/>
        <c:crosses val="autoZero"/>
        <c:crossBetween val="midCat"/>
        <c:dispUnits/>
      </c:valAx>
      <c:valAx>
        <c:axId val="43167963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22602"/>
        <c:crosses val="autoZero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85"/>
          <c:y val="0.15825"/>
          <c:w val="0.258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Diameter vs. Snow Z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7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50"/>
                  <c:pt idx="0">
                    <c:v>1.5</c:v>
                  </c:pt>
                  <c:pt idx="1">
                    <c:v>14.8</c:v>
                  </c:pt>
                  <c:pt idx="2">
                    <c:v>11.25</c:v>
                  </c:pt>
                  <c:pt idx="3">
                    <c:v>10</c:v>
                  </c:pt>
                  <c:pt idx="4">
                    <c:v>32.45</c:v>
                  </c:pt>
                  <c:pt idx="5">
                    <c:v>0</c:v>
                  </c:pt>
                  <c:pt idx="6">
                    <c:v>0</c:v>
                  </c:pt>
                  <c:pt idx="7">
                    <c:v>14.5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33.15</c:v>
                  </c:pt>
                  <c:pt idx="14">
                    <c:v>0</c:v>
                  </c:pt>
                  <c:pt idx="15">
                    <c:v>37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2.1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2.5</c:v>
                  </c:pt>
                  <c:pt idx="27">
                    <c:v>4.2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</c:v>
                  </c:pt>
                  <c:pt idx="37">
                    <c:v>2.25</c:v>
                  </c:pt>
                  <c:pt idx="38">
                    <c:v>13.2</c:v>
                  </c:pt>
                  <c:pt idx="39">
                    <c:v>0</c:v>
                  </c:pt>
                  <c:pt idx="40">
                    <c:v>23</c:v>
                  </c:pt>
                  <c:pt idx="41">
                    <c:v>0</c:v>
                  </c:pt>
                  <c:pt idx="42">
                    <c:v>31.5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8.7</c:v>
                  </c:pt>
                  <c:pt idx="47">
                    <c:v>2.5</c:v>
                  </c:pt>
                  <c:pt idx="48">
                    <c:v>2</c:v>
                  </c:pt>
                  <c:pt idx="49">
                    <c:v>1.5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1.5</c:v>
                </c:pt>
                <c:pt idx="1">
                  <c:v>14.8</c:v>
                </c:pt>
                <c:pt idx="2">
                  <c:v>11.25</c:v>
                </c:pt>
                <c:pt idx="3">
                  <c:v>10</c:v>
                </c:pt>
                <c:pt idx="4">
                  <c:v>32.45</c:v>
                </c:pt>
                <c:pt idx="5">
                  <c:v>0</c:v>
                </c:pt>
                <c:pt idx="6">
                  <c:v>0</c:v>
                </c:pt>
                <c:pt idx="7">
                  <c:v>14.5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33.15</c:v>
                </c:pt>
                <c:pt idx="14">
                  <c:v>0</c:v>
                </c:pt>
                <c:pt idx="15">
                  <c:v>37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4.2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2.25</c:v>
                </c:pt>
                <c:pt idx="38">
                  <c:v>13.2</c:v>
                </c:pt>
                <c:pt idx="39">
                  <c:v>0</c:v>
                </c:pt>
                <c:pt idx="40">
                  <c:v>23</c:v>
                </c:pt>
                <c:pt idx="41">
                  <c:v>0</c:v>
                </c:pt>
                <c:pt idx="42">
                  <c:v>31.5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8.7</c:v>
                </c:pt>
                <c:pt idx="47">
                  <c:v>2.5</c:v>
                </c:pt>
                <c:pt idx="48">
                  <c:v>2</c:v>
                </c:pt>
                <c:pt idx="49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1.5</c:v>
                  </c:pt>
                  <c:pt idx="3">
                    <c:v>20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19.5</c:v>
                  </c:pt>
                  <c:pt idx="8">
                    <c:v>13.6</c:v>
                  </c:pt>
                  <c:pt idx="9">
                    <c:v>0</c:v>
                  </c:pt>
                  <c:pt idx="10">
                    <c:v>20.7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0</c:v>
                  </c:pt>
                  <c:pt idx="18">
                    <c:v>1</c:v>
                  </c:pt>
                  <c:pt idx="19">
                    <c:v>1.5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16.2</c:v>
                  </c:pt>
                  <c:pt idx="41">
                    <c:v>3</c:v>
                  </c:pt>
                  <c:pt idx="42">
                    <c:v>0</c:v>
                  </c:pt>
                  <c:pt idx="43">
                    <c:v>23</c:v>
                  </c:pt>
                  <c:pt idx="44">
                    <c:v>1.5</c:v>
                  </c:pt>
                  <c:pt idx="45">
                    <c:v>0</c:v>
                  </c:pt>
                  <c:pt idx="46">
                    <c:v>0</c:v>
                  </c:pt>
                  <c:pt idx="47">
                    <c:v>16.96666666666667</c:v>
                  </c:pt>
                  <c:pt idx="48">
                    <c:v>0</c:v>
                  </c:pt>
                  <c:pt idx="49">
                    <c:v>12.8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19.5</c:v>
                </c:pt>
                <c:pt idx="8">
                  <c:v>13.6</c:v>
                </c:pt>
                <c:pt idx="9">
                  <c:v>0</c:v>
                </c:pt>
                <c:pt idx="10">
                  <c:v>20.7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16.2</c:v>
                </c:pt>
                <c:pt idx="41">
                  <c:v>3</c:v>
                </c:pt>
                <c:pt idx="42">
                  <c:v>0</c:v>
                </c:pt>
                <c:pt idx="43">
                  <c:v>23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16.96666666666667</c:v>
                </c:pt>
                <c:pt idx="48">
                  <c:v>0</c:v>
                </c:pt>
                <c:pt idx="49">
                  <c:v>12.8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Polyn(5)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Data'!$M$13:$M$62</c:f>
              <c:numCache>
                <c:ptCount val="50"/>
                <c:pt idx="0">
                  <c:v>1.5</c:v>
                </c:pt>
                <c:pt idx="1">
                  <c:v>14.8</c:v>
                </c:pt>
                <c:pt idx="2">
                  <c:v>12.75</c:v>
                </c:pt>
                <c:pt idx="3">
                  <c:v>30</c:v>
                </c:pt>
                <c:pt idx="4">
                  <c:v>32.45</c:v>
                </c:pt>
                <c:pt idx="5">
                  <c:v>0</c:v>
                </c:pt>
                <c:pt idx="6">
                  <c:v>0</c:v>
                </c:pt>
                <c:pt idx="7">
                  <c:v>49.4</c:v>
                </c:pt>
                <c:pt idx="8">
                  <c:v>13.6</c:v>
                </c:pt>
                <c:pt idx="9">
                  <c:v>0</c:v>
                </c:pt>
                <c:pt idx="10">
                  <c:v>20.7</c:v>
                </c:pt>
                <c:pt idx="11">
                  <c:v>0</c:v>
                </c:pt>
                <c:pt idx="12">
                  <c:v>0</c:v>
                </c:pt>
                <c:pt idx="13">
                  <c:v>33.15</c:v>
                </c:pt>
                <c:pt idx="14">
                  <c:v>0</c:v>
                </c:pt>
                <c:pt idx="15">
                  <c:v>37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1.5</c:v>
                </c:pt>
                <c:pt idx="20">
                  <c:v>0</c:v>
                </c:pt>
                <c:pt idx="21">
                  <c:v>1</c:v>
                </c:pt>
                <c:pt idx="22">
                  <c:v>2.1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4.2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2.25</c:v>
                </c:pt>
                <c:pt idx="38">
                  <c:v>13.2</c:v>
                </c:pt>
                <c:pt idx="39">
                  <c:v>0</c:v>
                </c:pt>
                <c:pt idx="40">
                  <c:v>39.2</c:v>
                </c:pt>
                <c:pt idx="41">
                  <c:v>3</c:v>
                </c:pt>
                <c:pt idx="42">
                  <c:v>31.5</c:v>
                </c:pt>
                <c:pt idx="43">
                  <c:v>23</c:v>
                </c:pt>
                <c:pt idx="44">
                  <c:v>1.5</c:v>
                </c:pt>
                <c:pt idx="45">
                  <c:v>0</c:v>
                </c:pt>
                <c:pt idx="46">
                  <c:v>8.7</c:v>
                </c:pt>
                <c:pt idx="47">
                  <c:v>19.46666666666667</c:v>
                </c:pt>
                <c:pt idx="48">
                  <c:v>2</c:v>
                </c:pt>
                <c:pt idx="49">
                  <c:v>20.3</c:v>
                </c:pt>
              </c:numCache>
            </c:numRef>
          </c:yVal>
          <c:smooth val="0"/>
        </c:ser>
        <c:axId val="52967348"/>
        <c:axId val="6944085"/>
      </c:scatterChart>
      <c:valAx>
        <c:axId val="5296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944085"/>
        <c:crosses val="autoZero"/>
        <c:crossBetween val="midCat"/>
        <c:dispUnits/>
      </c:valAx>
      <c:valAx>
        <c:axId val="6944085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15"/>
          <c:y val="0.1655"/>
          <c:w val="0.21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85"/>
          <c:w val="0.847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Data'!$E$13:$E$62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Data'!$H$13:$H$62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trendline>
            <c:name>All spp. - polyn(5)</c:name>
            <c:spPr>
              <a:ln w="25400">
                <a:solidFill>
                  <a:srgbClr val="9933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50"/>
                  <c:pt idx="0">
                    <c:v>1</c:v>
                  </c:pt>
                  <c:pt idx="1">
                    <c:v>1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4</c:v>
                  </c:pt>
                  <c:pt idx="8">
                    <c:v>1</c:v>
                  </c:pt>
                  <c:pt idx="9">
                    <c:v>0</c:v>
                  </c:pt>
                  <c:pt idx="10">
                    <c:v>1</c:v>
                  </c:pt>
                  <c:pt idx="11">
                    <c:v>0</c:v>
                  </c:pt>
                  <c:pt idx="12">
                    <c:v>0</c:v>
                  </c:pt>
                  <c:pt idx="13">
                    <c:v>2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0</c:v>
                  </c:pt>
                  <c:pt idx="18">
                    <c:v>4</c:v>
                  </c:pt>
                  <c:pt idx="19">
                    <c:v>1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0</c:v>
                  </c:pt>
                  <c:pt idx="46">
                    <c:v>1</c:v>
                  </c:pt>
                  <c:pt idx="47">
                    <c:v>4</c:v>
                  </c:pt>
                  <c:pt idx="48">
                    <c:v>1</c:v>
                  </c:pt>
                  <c:pt idx="49">
                    <c:v>4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35</c:v>
                </c:pt>
                <c:pt idx="1">
                  <c:v>32.5</c:v>
                </c:pt>
                <c:pt idx="2">
                  <c:v>30.5</c:v>
                </c:pt>
                <c:pt idx="3">
                  <c:v>27</c:v>
                </c:pt>
                <c:pt idx="4">
                  <c:v>21</c:v>
                </c:pt>
                <c:pt idx="5">
                  <c:v>23.5</c:v>
                </c:pt>
                <c:pt idx="6">
                  <c:v>21.5</c:v>
                </c:pt>
                <c:pt idx="7">
                  <c:v>24.5</c:v>
                </c:pt>
                <c:pt idx="8">
                  <c:v>26</c:v>
                </c:pt>
                <c:pt idx="9">
                  <c:v>34.5</c:v>
                </c:pt>
                <c:pt idx="10">
                  <c:v>36.5</c:v>
                </c:pt>
                <c:pt idx="11">
                  <c:v>31</c:v>
                </c:pt>
                <c:pt idx="12">
                  <c:v>32</c:v>
                </c:pt>
                <c:pt idx="13">
                  <c:v>24.5</c:v>
                </c:pt>
                <c:pt idx="14">
                  <c:v>29.5</c:v>
                </c:pt>
                <c:pt idx="15">
                  <c:v>21.5</c:v>
                </c:pt>
                <c:pt idx="16">
                  <c:v>24.5</c:v>
                </c:pt>
                <c:pt idx="17">
                  <c:v>27</c:v>
                </c:pt>
                <c:pt idx="18">
                  <c:v>27</c:v>
                </c:pt>
                <c:pt idx="19">
                  <c:v>39</c:v>
                </c:pt>
                <c:pt idx="20">
                  <c:v>39.5</c:v>
                </c:pt>
                <c:pt idx="21">
                  <c:v>43</c:v>
                </c:pt>
                <c:pt idx="22">
                  <c:v>47.5</c:v>
                </c:pt>
                <c:pt idx="23">
                  <c:v>58</c:v>
                </c:pt>
                <c:pt idx="24">
                  <c:v>63.5</c:v>
                </c:pt>
                <c:pt idx="25">
                  <c:v>73.5</c:v>
                </c:pt>
                <c:pt idx="26">
                  <c:v>64.5</c:v>
                </c:pt>
                <c:pt idx="27">
                  <c:v>67</c:v>
                </c:pt>
                <c:pt idx="28">
                  <c:v>77.5</c:v>
                </c:pt>
                <c:pt idx="29">
                  <c:v>93</c:v>
                </c:pt>
                <c:pt idx="30">
                  <c:v>111</c:v>
                </c:pt>
                <c:pt idx="31">
                  <c:v>80.5</c:v>
                </c:pt>
                <c:pt idx="32">
                  <c:v>79</c:v>
                </c:pt>
                <c:pt idx="33">
                  <c:v>78</c:v>
                </c:pt>
                <c:pt idx="34">
                  <c:v>75</c:v>
                </c:pt>
                <c:pt idx="35">
                  <c:v>77</c:v>
                </c:pt>
                <c:pt idx="36">
                  <c:v>72.5</c:v>
                </c:pt>
                <c:pt idx="37">
                  <c:v>50.5</c:v>
                </c:pt>
                <c:pt idx="38">
                  <c:v>35.5</c:v>
                </c:pt>
                <c:pt idx="39">
                  <c:v>35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27.5</c:v>
                </c:pt>
                <c:pt idx="44">
                  <c:v>40.5</c:v>
                </c:pt>
                <c:pt idx="45">
                  <c:v>31</c:v>
                </c:pt>
                <c:pt idx="46">
                  <c:v>29</c:v>
                </c:pt>
                <c:pt idx="47">
                  <c:v>27.5</c:v>
                </c:pt>
                <c:pt idx="48">
                  <c:v>27.5</c:v>
                </c:pt>
                <c:pt idx="49">
                  <c:v>29.5</c:v>
                </c:pt>
              </c:numCache>
            </c:numRef>
          </c:xVal>
          <c:yVal>
            <c:numRef>
              <c:f>'Combined Data'!$N$13:$N$62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</c:numCache>
            </c:numRef>
          </c:yVal>
          <c:smooth val="0"/>
        </c:ser>
        <c:axId val="62496766"/>
        <c:axId val="25599983"/>
      </c:scatterChart>
      <c:valAx>
        <c:axId val="6249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5599983"/>
        <c:crosses val="autoZero"/>
        <c:crossBetween val="midCat"/>
        <c:dispUnits/>
      </c:valAx>
      <c:valAx>
        <c:axId val="25599983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24967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745"/>
          <c:w val="0.2062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24"/>
          <c:w val="0.60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Data'!$C$13:$C$62</c:f>
              <c:numCache>
                <c:ptCount val="50"/>
                <c:pt idx="0">
                  <c:v>0.65</c:v>
                </c:pt>
                <c:pt idx="1">
                  <c:v>10.600000000000001</c:v>
                </c:pt>
                <c:pt idx="2">
                  <c:v>6.0249999999999995</c:v>
                </c:pt>
                <c:pt idx="3">
                  <c:v>5.734999999999999</c:v>
                </c:pt>
                <c:pt idx="4">
                  <c:v>12.9275</c:v>
                </c:pt>
                <c:pt idx="5">
                  <c:v>0</c:v>
                </c:pt>
                <c:pt idx="6">
                  <c:v>0</c:v>
                </c:pt>
                <c:pt idx="7">
                  <c:v>12.75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15.5</c:v>
                </c:pt>
                <c:pt idx="14">
                  <c:v>0</c:v>
                </c:pt>
                <c:pt idx="15">
                  <c:v>15.8</c:v>
                </c:pt>
                <c:pt idx="16">
                  <c:v>0</c:v>
                </c:pt>
                <c:pt idx="17">
                  <c:v>0</c:v>
                </c:pt>
                <c:pt idx="18">
                  <c:v>1.82</c:v>
                </c:pt>
                <c:pt idx="19">
                  <c:v>0</c:v>
                </c:pt>
                <c:pt idx="20">
                  <c:v>0</c:v>
                </c:pt>
                <c:pt idx="21">
                  <c:v>1.2</c:v>
                </c:pt>
                <c:pt idx="22">
                  <c:v>2.86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1.32</c:v>
                </c:pt>
                <c:pt idx="27">
                  <c:v>3.1</c:v>
                </c:pt>
                <c:pt idx="28">
                  <c:v>2.6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1.19</c:v>
                </c:pt>
                <c:pt idx="37">
                  <c:v>1.8</c:v>
                </c:pt>
                <c:pt idx="38">
                  <c:v>7.59</c:v>
                </c:pt>
                <c:pt idx="39">
                  <c:v>0</c:v>
                </c:pt>
                <c:pt idx="40">
                  <c:v>10.59</c:v>
                </c:pt>
                <c:pt idx="41">
                  <c:v>0</c:v>
                </c:pt>
                <c:pt idx="42">
                  <c:v>14.4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7.16</c:v>
                </c:pt>
                <c:pt idx="47">
                  <c:v>1.25</c:v>
                </c:pt>
                <c:pt idx="48">
                  <c:v>0.9</c:v>
                </c:pt>
                <c:pt idx="49">
                  <c:v>0.58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1.5</c:v>
                </c:pt>
                <c:pt idx="1">
                  <c:v>14.8</c:v>
                </c:pt>
                <c:pt idx="2">
                  <c:v>11.25</c:v>
                </c:pt>
                <c:pt idx="3">
                  <c:v>10</c:v>
                </c:pt>
                <c:pt idx="4">
                  <c:v>32.45</c:v>
                </c:pt>
                <c:pt idx="5">
                  <c:v>0</c:v>
                </c:pt>
                <c:pt idx="6">
                  <c:v>0</c:v>
                </c:pt>
                <c:pt idx="7">
                  <c:v>14.5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33.15</c:v>
                </c:pt>
                <c:pt idx="14">
                  <c:v>0</c:v>
                </c:pt>
                <c:pt idx="15">
                  <c:v>37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</c:v>
                </c:pt>
                <c:pt idx="27">
                  <c:v>4.2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2.25</c:v>
                </c:pt>
                <c:pt idx="38">
                  <c:v>13.2</c:v>
                </c:pt>
                <c:pt idx="39">
                  <c:v>0</c:v>
                </c:pt>
                <c:pt idx="40">
                  <c:v>23</c:v>
                </c:pt>
                <c:pt idx="41">
                  <c:v>0</c:v>
                </c:pt>
                <c:pt idx="42">
                  <c:v>31.5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8.7</c:v>
                </c:pt>
                <c:pt idx="47">
                  <c:v>2.5</c:v>
                </c:pt>
                <c:pt idx="48">
                  <c:v>2</c:v>
                </c:pt>
                <c:pt idx="49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12.030000000000001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9.125</c:v>
                </c:pt>
                <c:pt idx="8">
                  <c:v>12.75</c:v>
                </c:pt>
                <c:pt idx="9">
                  <c:v>0</c:v>
                </c:pt>
                <c:pt idx="10">
                  <c:v>14.489999999999998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0.93</c:v>
                </c:pt>
                <c:pt idx="17">
                  <c:v>0</c:v>
                </c:pt>
                <c:pt idx="18">
                  <c:v>26.22</c:v>
                </c:pt>
                <c:pt idx="19">
                  <c:v>0.83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10.6</c:v>
                </c:pt>
                <c:pt idx="41">
                  <c:v>1.75</c:v>
                </c:pt>
                <c:pt idx="42">
                  <c:v>0</c:v>
                </c:pt>
                <c:pt idx="43">
                  <c:v>14.850000000000001</c:v>
                </c:pt>
                <c:pt idx="44">
                  <c:v>0.74</c:v>
                </c:pt>
                <c:pt idx="45">
                  <c:v>0</c:v>
                </c:pt>
                <c:pt idx="46">
                  <c:v>0</c:v>
                </c:pt>
                <c:pt idx="47">
                  <c:v>6.066666666666667</c:v>
                </c:pt>
                <c:pt idx="48">
                  <c:v>0</c:v>
                </c:pt>
                <c:pt idx="49">
                  <c:v>13.76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19.5</c:v>
                </c:pt>
                <c:pt idx="8">
                  <c:v>13.6</c:v>
                </c:pt>
                <c:pt idx="9">
                  <c:v>0</c:v>
                </c:pt>
                <c:pt idx="10">
                  <c:v>20.7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16.2</c:v>
                </c:pt>
                <c:pt idx="41">
                  <c:v>3</c:v>
                </c:pt>
                <c:pt idx="42">
                  <c:v>0</c:v>
                </c:pt>
                <c:pt idx="43">
                  <c:v>23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16.96666666666667</c:v>
                </c:pt>
                <c:pt idx="48">
                  <c:v>0</c:v>
                </c:pt>
                <c:pt idx="49">
                  <c:v>12.8</c:v>
                </c:pt>
              </c:numCache>
            </c:numRef>
          </c:yVal>
          <c:smooth val="0"/>
        </c:ser>
        <c:axId val="29073256"/>
        <c:axId val="60332713"/>
      </c:scatterChart>
      <c:valAx>
        <c:axId val="2907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332713"/>
        <c:crosses val="autoZero"/>
        <c:crossBetween val="midCat"/>
        <c:dispUnits/>
      </c:valAx>
      <c:valAx>
        <c:axId val="60332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073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16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0.89725</cdr:y>
    </cdr:from>
    <cdr:to>
      <cdr:x>0.18275</cdr:x>
      <cdr:y>0.93975</cdr:y>
    </cdr:to>
    <cdr:sp>
      <cdr:nvSpPr>
        <cdr:cNvPr id="1" name="TextBox 9"/>
        <cdr:cNvSpPr txBox="1">
          <a:spLocks noChangeArrowheads="1"/>
        </cdr:cNvSpPr>
      </cdr:nvSpPr>
      <cdr:spPr>
        <a:xfrm>
          <a:off x="1085850" y="5734050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0.79725</cdr:x>
      <cdr:y>0.89725</cdr:y>
    </cdr:from>
    <cdr:to>
      <cdr:x>0.85125</cdr:x>
      <cdr:y>0.93975</cdr:y>
    </cdr:to>
    <cdr:sp>
      <cdr:nvSpPr>
        <cdr:cNvPr id="2" name="TextBox 10"/>
        <cdr:cNvSpPr txBox="1">
          <a:spLocks noChangeArrowheads="1"/>
        </cdr:cNvSpPr>
      </cdr:nvSpPr>
      <cdr:spPr>
        <a:xfrm>
          <a:off x="6981825" y="57340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0.69675</cdr:x>
      <cdr:y>0.36875</cdr:y>
    </cdr:from>
    <cdr:to>
      <cdr:x>0.93775</cdr:x>
      <cdr:y>0.4325</cdr:y>
    </cdr:to>
    <cdr:sp>
      <cdr:nvSpPr>
        <cdr:cNvPr id="3" name="TextBox 15"/>
        <cdr:cNvSpPr txBox="1">
          <a:spLocks noChangeArrowheads="1"/>
        </cdr:cNvSpPr>
      </cdr:nvSpPr>
      <cdr:spPr>
        <a:xfrm>
          <a:off x="6105525" y="2352675"/>
          <a:ext cx="2114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←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RIBBON</a:t>
          </a:r>
          <a:r>
            <a:rPr lang="en-US" cap="none" sz="16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0.12475</cdr:x>
      <cdr:y>0.33675</cdr:y>
    </cdr:from>
    <cdr:to>
      <cdr:x>0.45</cdr:x>
      <cdr:y>0.4005</cdr:y>
    </cdr:to>
    <cdr:sp>
      <cdr:nvSpPr>
        <cdr:cNvPr id="4" name="TextBox 16"/>
        <cdr:cNvSpPr txBox="1">
          <a:spLocks noChangeArrowheads="1"/>
        </cdr:cNvSpPr>
      </cdr:nvSpPr>
      <cdr:spPr>
        <a:xfrm>
          <a:off x="1085850" y="2143125"/>
          <a:ext cx="2847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←    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        </a:t>
          </a:r>
          <a:r>
            <a:rPr lang="en-US" cap="none" sz="22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0.429</cdr:x>
      <cdr:y>0.67175</cdr:y>
    </cdr:from>
    <cdr:to>
      <cdr:x>0.72625</cdr:x>
      <cdr:y>0.7355</cdr:y>
    </cdr:to>
    <cdr:sp>
      <cdr:nvSpPr>
        <cdr:cNvPr id="5" name="TextBox 17"/>
        <cdr:cNvSpPr txBox="1">
          <a:spLocks noChangeArrowheads="1"/>
        </cdr:cNvSpPr>
      </cdr:nvSpPr>
      <cdr:spPr>
        <a:xfrm>
          <a:off x="3752850" y="4286250"/>
          <a:ext cx="2600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←     </a:t>
          </a:r>
          <a:r>
            <a:rPr lang="en-US" cap="none" sz="14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GLADE</a:t>
          </a:r>
          <a:r>
            <a:rPr lang="en-US" cap="none" sz="16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0.13325</cdr:x>
      <cdr:y>0.1785</cdr:y>
    </cdr:from>
    <cdr:to>
      <cdr:x>0.53475</cdr:x>
      <cdr:y>0.24225</cdr:y>
    </cdr:to>
    <cdr:sp>
      <cdr:nvSpPr>
        <cdr:cNvPr id="6" name="TextBox 18"/>
        <cdr:cNvSpPr txBox="1">
          <a:spLocks noChangeArrowheads="1"/>
        </cdr:cNvSpPr>
      </cdr:nvSpPr>
      <cdr:spPr>
        <a:xfrm>
          <a:off x="1162050" y="1133475"/>
          <a:ext cx="3514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 </a:t>
          </a:r>
          <a:r>
            <a:rPr lang="en-US" cap="none" sz="225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0.14375</cdr:y>
    </cdr:from>
    <cdr:to>
      <cdr:x>0.6145</cdr:x>
      <cdr:y>0.85375</cdr:y>
    </cdr:to>
    <cdr:grpSp>
      <cdr:nvGrpSpPr>
        <cdr:cNvPr id="1" name="Group 5"/>
        <cdr:cNvGrpSpPr>
          <a:grpSpLocks/>
        </cdr:cNvGrpSpPr>
      </cdr:nvGrpSpPr>
      <cdr:grpSpPr>
        <a:xfrm>
          <a:off x="4438650" y="847725"/>
          <a:ext cx="885825" cy="4210050"/>
          <a:chOff x="4191325" y="899184"/>
          <a:chExt cx="929998" cy="414940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114813" y="899184"/>
            <a:ext cx="6510" cy="414940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600059" y="1453129"/>
            <a:ext cx="51498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91325" y="983209"/>
            <a:ext cx="915816" cy="4460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0.2115</cdr:x>
      <cdr:y>0.5275</cdr:y>
    </cdr:from>
    <cdr:to>
      <cdr:x>0.28475</cdr:x>
      <cdr:y>0.57</cdr:y>
    </cdr:to>
    <cdr:sp>
      <cdr:nvSpPr>
        <cdr:cNvPr id="5" name="TextBox 9"/>
        <cdr:cNvSpPr txBox="1">
          <a:spLocks noChangeArrowheads="1"/>
        </cdr:cNvSpPr>
      </cdr:nvSpPr>
      <cdr:spPr>
        <a:xfrm>
          <a:off x="1828800" y="31242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  <cdr:relSizeAnchor xmlns:cdr="http://schemas.openxmlformats.org/drawingml/2006/chartDrawing">
    <cdr:from>
      <cdr:x>0.195</cdr:x>
      <cdr:y>0.91825</cdr:y>
    </cdr:from>
    <cdr:to>
      <cdr:x>0.39925</cdr:x>
      <cdr:y>0.99725</cdr:y>
    </cdr:to>
    <cdr:sp>
      <cdr:nvSpPr>
        <cdr:cNvPr id="6" name="TextBox 10"/>
        <cdr:cNvSpPr txBox="1">
          <a:spLocks noChangeArrowheads="1"/>
        </cdr:cNvSpPr>
      </cdr:nvSpPr>
      <cdr:spPr>
        <a:xfrm>
          <a:off x="1685925" y="5448300"/>
          <a:ext cx="1771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Snow Depth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0.1345</cdr:y>
    </cdr:from>
    <cdr:to>
      <cdr:x>0.61675</cdr:x>
      <cdr:y>0.8495</cdr:y>
    </cdr:to>
    <cdr:grpSp>
      <cdr:nvGrpSpPr>
        <cdr:cNvPr id="1" name="Group 8"/>
        <cdr:cNvGrpSpPr>
          <a:grpSpLocks/>
        </cdr:cNvGrpSpPr>
      </cdr:nvGrpSpPr>
      <cdr:grpSpPr>
        <a:xfrm>
          <a:off x="4476750" y="790575"/>
          <a:ext cx="876300" cy="4238625"/>
          <a:chOff x="4188949" y="823155"/>
          <a:chExt cx="867410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410" y="823155"/>
            <a:ext cx="6506" cy="421227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228" y="1409714"/>
            <a:ext cx="52348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88949" y="906347"/>
            <a:ext cx="867410" cy="4496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0.20825</cdr:x>
      <cdr:y>0.51475</cdr:y>
    </cdr:from>
    <cdr:to>
      <cdr:x>0.2805</cdr:x>
      <cdr:y>0.55725</cdr:y>
    </cdr:to>
    <cdr:sp>
      <cdr:nvSpPr>
        <cdr:cNvPr id="5" name="TextBox 9"/>
        <cdr:cNvSpPr txBox="1">
          <a:spLocks noChangeArrowheads="1"/>
        </cdr:cNvSpPr>
      </cdr:nvSpPr>
      <cdr:spPr>
        <a:xfrm>
          <a:off x="1800225" y="3048000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  <cdr:relSizeAnchor xmlns:cdr="http://schemas.openxmlformats.org/drawingml/2006/chartDrawing">
    <cdr:from>
      <cdr:x>0.1925</cdr:x>
      <cdr:y>0.91275</cdr:y>
    </cdr:from>
    <cdr:to>
      <cdr:x>0.396</cdr:x>
      <cdr:y>0.99125</cdr:y>
    </cdr:to>
    <cdr:sp>
      <cdr:nvSpPr>
        <cdr:cNvPr id="6" name="TextBox 11"/>
        <cdr:cNvSpPr txBox="1">
          <a:spLocks noChangeArrowheads="1"/>
        </cdr:cNvSpPr>
      </cdr:nvSpPr>
      <cdr:spPr>
        <a:xfrm>
          <a:off x="1666875" y="5410200"/>
          <a:ext cx="1762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Snow Depth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0.14525</cdr:y>
    </cdr:from>
    <cdr:to>
      <cdr:x>0.6165</cdr:x>
      <cdr:y>0.8645</cdr:y>
    </cdr:to>
    <cdr:grpSp>
      <cdr:nvGrpSpPr>
        <cdr:cNvPr id="1" name="Group 12"/>
        <cdr:cNvGrpSpPr>
          <a:grpSpLocks/>
        </cdr:cNvGrpSpPr>
      </cdr:nvGrpSpPr>
      <cdr:grpSpPr>
        <a:xfrm>
          <a:off x="4476750" y="857250"/>
          <a:ext cx="876300" cy="4267200"/>
          <a:chOff x="4179622" y="853859"/>
          <a:chExt cx="865800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366" y="853859"/>
            <a:ext cx="6494" cy="4207888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102" y="1416664"/>
            <a:ext cx="5192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9"/>
          <cdr:cNvSpPr txBox="1">
            <a:spLocks noChangeArrowheads="1"/>
          </cdr:cNvSpPr>
        </cdr:nvSpPr>
        <cdr:spPr>
          <a:xfrm>
            <a:off x="4179622" y="940121"/>
            <a:ext cx="865800" cy="4470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0.28675</cdr:x>
      <cdr:y>0.6275</cdr:y>
    </cdr:from>
    <cdr:to>
      <cdr:x>0.3735</cdr:x>
      <cdr:y>0.67</cdr:y>
    </cdr:to>
    <cdr:sp>
      <cdr:nvSpPr>
        <cdr:cNvPr id="5" name="TextBox 13"/>
        <cdr:cNvSpPr txBox="1">
          <a:spLocks noChangeArrowheads="1"/>
        </cdr:cNvSpPr>
      </cdr:nvSpPr>
      <cdr:spPr>
        <a:xfrm>
          <a:off x="2486025" y="371475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# all spp.</a:t>
          </a:r>
        </a:p>
      </cdr:txBody>
    </cdr:sp>
  </cdr:relSizeAnchor>
  <cdr:relSizeAnchor xmlns:cdr="http://schemas.openxmlformats.org/drawingml/2006/chartDrawing">
    <cdr:from>
      <cdr:x>0.195</cdr:x>
      <cdr:y>0.91975</cdr:y>
    </cdr:from>
    <cdr:to>
      <cdr:x>0.39825</cdr:x>
      <cdr:y>0.99825</cdr:y>
    </cdr:to>
    <cdr:sp>
      <cdr:nvSpPr>
        <cdr:cNvPr id="6" name="TextBox 14"/>
        <cdr:cNvSpPr txBox="1">
          <a:spLocks noChangeArrowheads="1"/>
        </cdr:cNvSpPr>
      </cdr:nvSpPr>
      <cdr:spPr>
        <a:xfrm>
          <a:off x="1685925" y="5457825"/>
          <a:ext cx="1762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Snow Depth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B"/>
    </sheetNames>
    <sheetDataSet>
      <sheetData sheetId="0">
        <row r="14">
          <cell r="B14">
            <v>30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30</v>
          </cell>
          <cell r="G15">
            <v>10.600000000000001</v>
          </cell>
          <cell r="I15">
            <v>14.8</v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24</v>
          </cell>
          <cell r="G16">
            <v>11.2</v>
          </cell>
          <cell r="I16">
            <v>21</v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27</v>
          </cell>
          <cell r="G17" t="str">
            <v/>
          </cell>
          <cell r="H17">
            <v>2.1</v>
          </cell>
          <cell r="I17">
            <v>2</v>
          </cell>
          <cell r="N17">
            <v>12.030000000000001</v>
          </cell>
          <cell r="P17">
            <v>20</v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19</v>
          </cell>
          <cell r="G18">
            <v>14.64</v>
          </cell>
          <cell r="I18">
            <v>25.2</v>
          </cell>
          <cell r="N18" t="str">
            <v/>
          </cell>
          <cell r="U18">
            <v>21.12</v>
          </cell>
          <cell r="W18">
            <v>29</v>
          </cell>
          <cell r="AB18" t="str">
            <v/>
          </cell>
          <cell r="AI18" t="str">
            <v/>
          </cell>
        </row>
        <row r="19">
          <cell r="B19">
            <v>22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20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27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30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34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32</v>
          </cell>
          <cell r="G24" t="str">
            <v/>
          </cell>
          <cell r="N24">
            <v>14.489999999999998</v>
          </cell>
          <cell r="P24">
            <v>20.7</v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30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30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24</v>
          </cell>
          <cell r="G27">
            <v>15.1</v>
          </cell>
          <cell r="I27">
            <v>29.5</v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27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23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25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29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31</v>
          </cell>
          <cell r="G32" t="str">
            <v/>
          </cell>
          <cell r="H32">
            <v>1.82</v>
          </cell>
          <cell r="I32">
            <v>1</v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43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39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46</v>
          </cell>
          <cell r="G35" t="str">
            <v/>
          </cell>
          <cell r="H35">
            <v>1.2</v>
          </cell>
          <cell r="I35">
            <v>1</v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47</v>
          </cell>
          <cell r="G36" t="str">
            <v/>
          </cell>
          <cell r="H36">
            <v>2.86</v>
          </cell>
          <cell r="I36">
            <v>2.1</v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58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67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78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65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70</v>
          </cell>
          <cell r="G41" t="str">
            <v/>
          </cell>
          <cell r="H41">
            <v>3.1</v>
          </cell>
          <cell r="I41">
            <v>4.2</v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80</v>
          </cell>
          <cell r="G42" t="str">
            <v/>
          </cell>
          <cell r="H42">
            <v>2.6</v>
          </cell>
          <cell r="I42">
            <v>2</v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95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110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82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78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79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75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79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70</v>
          </cell>
          <cell r="G50" t="str">
            <v/>
          </cell>
          <cell r="H50">
            <v>1.19</v>
          </cell>
          <cell r="I50">
            <v>1</v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51</v>
          </cell>
          <cell r="G51" t="str">
            <v/>
          </cell>
          <cell r="H51">
            <v>1.4</v>
          </cell>
          <cell r="I51">
            <v>1.5</v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36</v>
          </cell>
          <cell r="G52">
            <v>7.59</v>
          </cell>
          <cell r="I52">
            <v>13.2</v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35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28</v>
          </cell>
          <cell r="G54">
            <v>10.59</v>
          </cell>
          <cell r="I54">
            <v>23</v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26</v>
          </cell>
          <cell r="G55" t="str">
            <v/>
          </cell>
          <cell r="N55" t="str">
            <v/>
          </cell>
          <cell r="O55">
            <v>1.75</v>
          </cell>
          <cell r="P55">
            <v>3</v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23</v>
          </cell>
          <cell r="G56">
            <v>14.4</v>
          </cell>
          <cell r="I56">
            <v>31.5</v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25</v>
          </cell>
          <cell r="G57" t="str">
            <v/>
          </cell>
          <cell r="N57">
            <v>14.850000000000001</v>
          </cell>
          <cell r="P57">
            <v>23</v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41</v>
          </cell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27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37</v>
          </cell>
          <cell r="G60">
            <v>7.16</v>
          </cell>
          <cell r="I60">
            <v>8.7</v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37</v>
          </cell>
          <cell r="G61" t="str">
            <v/>
          </cell>
          <cell r="N61">
            <v>3.6399999999999997</v>
          </cell>
          <cell r="P61">
            <v>3.2</v>
          </cell>
          <cell r="U61" t="str">
            <v/>
          </cell>
          <cell r="AB61">
            <v>2.76</v>
          </cell>
          <cell r="AD61">
            <v>3.7</v>
          </cell>
          <cell r="AI61" t="str">
            <v/>
          </cell>
        </row>
        <row r="62">
          <cell r="B62">
            <v>33</v>
          </cell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34</v>
          </cell>
          <cell r="G63" t="str">
            <v/>
          </cell>
          <cell r="N63">
            <v>13.54</v>
          </cell>
          <cell r="P63">
            <v>16.6</v>
          </cell>
          <cell r="U63" t="str">
            <v/>
          </cell>
          <cell r="AB63">
            <v>13.98</v>
          </cell>
          <cell r="AD63">
            <v>9</v>
          </cell>
          <cell r="AI63">
            <v>6.609999999999999</v>
          </cell>
          <cell r="AK6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A"/>
    </sheetNames>
    <sheetDataSet>
      <sheetData sheetId="0">
        <row r="1">
          <cell r="F1">
            <v>41300</v>
          </cell>
        </row>
        <row r="2">
          <cell r="F2" t="str">
            <v>Maggy, Rob, Max, Gwen</v>
          </cell>
        </row>
        <row r="4">
          <cell r="B4" t="str">
            <v>Upper A</v>
          </cell>
        </row>
        <row r="5">
          <cell r="C5">
            <v>126</v>
          </cell>
        </row>
        <row r="6">
          <cell r="C6" t="str">
            <v>50m</v>
          </cell>
        </row>
        <row r="10">
          <cell r="AF10" t="str">
            <v>ABLA</v>
          </cell>
        </row>
        <row r="14">
          <cell r="B14">
            <v>40</v>
          </cell>
          <cell r="H14">
            <v>0.65</v>
          </cell>
          <cell r="I14">
            <v>1.5</v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35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37</v>
          </cell>
          <cell r="G16" t="str">
            <v/>
          </cell>
          <cell r="O16">
            <v>0.85</v>
          </cell>
          <cell r="P16">
            <v>1.5</v>
          </cell>
          <cell r="V16">
            <v>0.85</v>
          </cell>
          <cell r="W16">
            <v>1.5</v>
          </cell>
          <cell r="AB16" t="str">
            <v/>
          </cell>
          <cell r="AI16" t="str">
            <v/>
          </cell>
        </row>
        <row r="17">
          <cell r="B17">
            <v>27</v>
          </cell>
          <cell r="G17" t="str">
            <v/>
          </cell>
          <cell r="H17">
            <v>9.37</v>
          </cell>
          <cell r="I17">
            <v>18</v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23</v>
          </cell>
          <cell r="G18" t="str">
            <v/>
          </cell>
          <cell r="H18">
            <v>1.45</v>
          </cell>
          <cell r="I18">
            <v>4.6</v>
          </cell>
          <cell r="N18" t="str">
            <v/>
          </cell>
          <cell r="U18" t="str">
            <v/>
          </cell>
          <cell r="V18">
            <v>14.5</v>
          </cell>
          <cell r="W18">
            <v>71</v>
          </cell>
          <cell r="AB18" t="str">
            <v/>
          </cell>
          <cell r="AI18" t="str">
            <v/>
          </cell>
        </row>
        <row r="19">
          <cell r="B19">
            <v>25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23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22</v>
          </cell>
          <cell r="G21" t="str">
            <v/>
          </cell>
          <cell r="H21">
            <v>12.75</v>
          </cell>
          <cell r="I21">
            <v>14.5</v>
          </cell>
          <cell r="N21" t="str">
            <v/>
          </cell>
          <cell r="O21">
            <v>13.75</v>
          </cell>
          <cell r="P21">
            <v>33</v>
          </cell>
          <cell r="U21" t="str">
            <v/>
          </cell>
          <cell r="AB21" t="str">
            <v/>
          </cell>
          <cell r="AC21">
            <v>4.5</v>
          </cell>
          <cell r="AD21">
            <v>6</v>
          </cell>
          <cell r="AI21" t="str">
            <v/>
          </cell>
          <cell r="AJ21">
            <v>12.75</v>
          </cell>
          <cell r="AK21">
            <v>15.4</v>
          </cell>
        </row>
        <row r="22">
          <cell r="B22">
            <v>22</v>
          </cell>
          <cell r="G22" t="str">
            <v/>
          </cell>
          <cell r="N22" t="str">
            <v/>
          </cell>
          <cell r="O22">
            <v>12.75</v>
          </cell>
          <cell r="P22">
            <v>13.6</v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35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41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32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34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25</v>
          </cell>
          <cell r="G27" t="str">
            <v/>
          </cell>
          <cell r="H27">
            <v>15.9</v>
          </cell>
          <cell r="I27">
            <v>36.8</v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32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20</v>
          </cell>
          <cell r="G29" t="str">
            <v/>
          </cell>
          <cell r="H29">
            <v>15.8</v>
          </cell>
          <cell r="I29">
            <v>37</v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24</v>
          </cell>
          <cell r="G30" t="str">
            <v/>
          </cell>
          <cell r="N30" t="str">
            <v/>
          </cell>
          <cell r="O30">
            <v>0.93</v>
          </cell>
          <cell r="P30">
            <v>1</v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25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23</v>
          </cell>
          <cell r="G32" t="str">
            <v/>
          </cell>
          <cell r="N32" t="str">
            <v/>
          </cell>
          <cell r="O32">
            <v>52</v>
          </cell>
          <cell r="P32">
            <v>1</v>
          </cell>
          <cell r="U32" t="str">
            <v/>
          </cell>
          <cell r="AB32" t="str">
            <v/>
          </cell>
          <cell r="AC32">
            <v>0.44</v>
          </cell>
          <cell r="AD32">
            <v>1</v>
          </cell>
          <cell r="AI32">
            <v>0.0048</v>
          </cell>
        </row>
        <row r="33">
          <cell r="B33">
            <v>35</v>
          </cell>
          <cell r="G33" t="str">
            <v/>
          </cell>
          <cell r="N33" t="str">
            <v/>
          </cell>
          <cell r="O33">
            <v>0.83</v>
          </cell>
          <cell r="P33">
            <v>1.5</v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40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40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48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58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60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69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64</v>
          </cell>
          <cell r="G40" t="str">
            <v/>
          </cell>
          <cell r="H40">
            <v>1.32</v>
          </cell>
          <cell r="I40">
            <v>2.5</v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64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75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91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112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79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80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77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75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75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75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50</v>
          </cell>
          <cell r="G51" t="str">
            <v/>
          </cell>
          <cell r="H51">
            <v>2.2</v>
          </cell>
          <cell r="I51">
            <v>3</v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35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35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34</v>
          </cell>
          <cell r="G54" t="str">
            <v/>
          </cell>
          <cell r="N54" t="str">
            <v/>
          </cell>
          <cell r="O54">
            <v>10.6</v>
          </cell>
          <cell r="P54">
            <v>16.2</v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20</v>
          </cell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35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30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40</v>
          </cell>
          <cell r="G58" t="str">
            <v/>
          </cell>
          <cell r="N58" t="str">
            <v/>
          </cell>
          <cell r="O58">
            <v>0.74</v>
          </cell>
          <cell r="P58">
            <v>1.5</v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35</v>
          </cell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21</v>
          </cell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18</v>
          </cell>
          <cell r="G61" t="str">
            <v/>
          </cell>
          <cell r="H61">
            <v>1.25</v>
          </cell>
          <cell r="I61">
            <v>2.5</v>
          </cell>
          <cell r="N61" t="str">
            <v/>
          </cell>
          <cell r="O61">
            <v>11.8</v>
          </cell>
          <cell r="P61">
            <v>44</v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B62">
            <v>22</v>
          </cell>
          <cell r="G62" t="str">
            <v/>
          </cell>
          <cell r="H62">
            <v>0.9</v>
          </cell>
          <cell r="I62">
            <v>2</v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25</v>
          </cell>
          <cell r="G63" t="str">
            <v/>
          </cell>
          <cell r="H63">
            <v>0.58</v>
          </cell>
          <cell r="I63">
            <v>1.5</v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zoomScalePageLayoutView="0" workbookViewId="0" topLeftCell="A1">
      <pane xSplit="2" ySplit="13" topLeftCell="C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" sqref="R1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53</v>
      </c>
      <c r="P4" s="1"/>
    </row>
    <row r="5" spans="1:4" ht="12.75">
      <c r="A5" s="83" t="s">
        <v>35</v>
      </c>
      <c r="B5" t="s">
        <v>34</v>
      </c>
      <c r="D5" s="100"/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1</v>
      </c>
      <c r="B14" s="54"/>
      <c r="C14" s="58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f aca="true" t="shared" si="0" ref="A15:A63">A14+1</f>
        <v>2</v>
      </c>
      <c r="B15" s="55"/>
      <c r="C15" s="59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f t="shared" si="0"/>
        <v>3</v>
      </c>
      <c r="B16" s="56"/>
      <c r="C16" s="60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f t="shared" si="0"/>
        <v>4</v>
      </c>
      <c r="B17" s="55"/>
      <c r="C17" s="59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f t="shared" si="0"/>
        <v>5</v>
      </c>
      <c r="B18" s="56"/>
      <c r="C18" s="37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f t="shared" si="0"/>
        <v>6</v>
      </c>
      <c r="B19" s="55"/>
      <c r="C19" s="59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f t="shared" si="0"/>
        <v>7</v>
      </c>
      <c r="B20" s="56"/>
      <c r="C20" s="60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f t="shared" si="0"/>
        <v>8</v>
      </c>
      <c r="B21" s="55"/>
      <c r="C21" s="59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f t="shared" si="0"/>
        <v>9</v>
      </c>
      <c r="B22" s="56"/>
      <c r="C22" s="60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f t="shared" si="0"/>
        <v>10</v>
      </c>
      <c r="B23" s="55"/>
      <c r="C23" s="59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f t="shared" si="0"/>
        <v>11</v>
      </c>
      <c r="B24" s="56"/>
      <c r="C24" s="60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f t="shared" si="0"/>
        <v>12</v>
      </c>
      <c r="B25" s="55"/>
      <c r="C25" s="59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f t="shared" si="0"/>
        <v>13</v>
      </c>
      <c r="B26" s="56"/>
      <c r="C26" s="60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f t="shared" si="0"/>
        <v>14</v>
      </c>
      <c r="B27" s="55"/>
      <c r="C27" s="59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f t="shared" si="0"/>
        <v>15</v>
      </c>
      <c r="B28" s="56"/>
      <c r="C28" s="60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f t="shared" si="0"/>
        <v>16</v>
      </c>
      <c r="B29" s="55"/>
      <c r="C29" s="59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f t="shared" si="0"/>
        <v>17</v>
      </c>
      <c r="B30" s="56"/>
      <c r="C30" s="60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f t="shared" si="0"/>
        <v>18</v>
      </c>
      <c r="B31" s="55"/>
      <c r="C31" s="59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f t="shared" si="0"/>
        <v>19</v>
      </c>
      <c r="B32" s="56"/>
      <c r="C32" s="60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f t="shared" si="0"/>
        <v>20</v>
      </c>
      <c r="B33" s="55"/>
      <c r="C33" s="64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f t="shared" si="0"/>
        <v>21</v>
      </c>
      <c r="B34" s="56"/>
      <c r="C34" s="60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f t="shared" si="0"/>
        <v>22</v>
      </c>
      <c r="B35" s="55"/>
      <c r="C35" s="59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f t="shared" si="0"/>
        <v>23</v>
      </c>
      <c r="B36" s="56"/>
      <c r="C36" s="60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f t="shared" si="0"/>
        <v>24</v>
      </c>
      <c r="B37" s="55"/>
      <c r="C37" s="59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f t="shared" si="0"/>
        <v>25</v>
      </c>
      <c r="B38" s="56"/>
      <c r="C38" s="60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f t="shared" si="0"/>
        <v>26</v>
      </c>
      <c r="B39" s="55"/>
      <c r="C39" s="59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f t="shared" si="0"/>
        <v>27</v>
      </c>
      <c r="B40" s="56"/>
      <c r="C40" s="60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f t="shared" si="0"/>
        <v>28</v>
      </c>
      <c r="B41" s="55"/>
      <c r="C41" s="59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f t="shared" si="0"/>
        <v>29</v>
      </c>
      <c r="B42" s="56"/>
      <c r="C42" s="60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 thickBot="1">
      <c r="A43" s="8">
        <f t="shared" si="0"/>
        <v>30</v>
      </c>
      <c r="B43" s="55"/>
      <c r="C43" s="59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f t="shared" si="0"/>
        <v>31</v>
      </c>
      <c r="B44" s="56"/>
      <c r="C44" s="58"/>
      <c r="D44" s="40"/>
      <c r="E44" s="4"/>
      <c r="F44" s="4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f t="shared" si="0"/>
        <v>32</v>
      </c>
      <c r="B45" s="55"/>
      <c r="C45" s="59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f t="shared" si="0"/>
        <v>33</v>
      </c>
      <c r="B46" s="56"/>
      <c r="C46" s="60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f t="shared" si="0"/>
        <v>34</v>
      </c>
      <c r="B47" s="55"/>
      <c r="C47" s="59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f t="shared" si="0"/>
        <v>35</v>
      </c>
      <c r="B48" s="56"/>
      <c r="C48" s="60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 thickBot="1">
      <c r="A49" s="8">
        <f t="shared" si="0"/>
        <v>36</v>
      </c>
      <c r="B49" s="55"/>
      <c r="C49" s="59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f t="shared" si="0"/>
        <v>37</v>
      </c>
      <c r="B50" s="56"/>
      <c r="C50" s="58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f t="shared" si="0"/>
        <v>38</v>
      </c>
      <c r="B51" s="55"/>
      <c r="C51" s="59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f t="shared" si="0"/>
        <v>39</v>
      </c>
      <c r="B52" s="56"/>
      <c r="C52" s="60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f t="shared" si="0"/>
        <v>40</v>
      </c>
      <c r="B53" s="55"/>
      <c r="C53" s="59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f t="shared" si="0"/>
        <v>41</v>
      </c>
      <c r="B54" s="56"/>
      <c r="C54" s="60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f t="shared" si="0"/>
        <v>42</v>
      </c>
      <c r="B55" s="55"/>
      <c r="C55" s="59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f t="shared" si="0"/>
        <v>43</v>
      </c>
      <c r="B56" s="56"/>
      <c r="C56" s="60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f t="shared" si="0"/>
        <v>44</v>
      </c>
      <c r="B57" s="55"/>
      <c r="C57" s="59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f t="shared" si="0"/>
        <v>45</v>
      </c>
      <c r="B58" s="56"/>
      <c r="C58" s="60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f t="shared" si="0"/>
        <v>46</v>
      </c>
      <c r="B59" s="55"/>
      <c r="C59" s="59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f t="shared" si="0"/>
        <v>47</v>
      </c>
      <c r="B60" s="56"/>
      <c r="C60" s="60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f t="shared" si="0"/>
        <v>48</v>
      </c>
      <c r="B61" s="55"/>
      <c r="C61" s="59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f t="shared" si="0"/>
        <v>49</v>
      </c>
      <c r="B62" s="56"/>
      <c r="C62" s="60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f t="shared" si="0"/>
        <v>50</v>
      </c>
      <c r="B63" s="57"/>
      <c r="C63" s="63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8" sqref="K18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52</v>
      </c>
      <c r="F4" s="103" t="s">
        <v>54</v>
      </c>
      <c r="P4" s="1"/>
    </row>
    <row r="5" spans="1:2" ht="12.75">
      <c r="A5" s="83" t="s">
        <v>35</v>
      </c>
      <c r="B5" t="s">
        <v>34</v>
      </c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50</v>
      </c>
      <c r="B14" s="5"/>
      <c r="C14" s="104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v>49</v>
      </c>
      <c r="B15" s="10"/>
      <c r="C15" s="105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v>48</v>
      </c>
      <c r="B16" s="7"/>
      <c r="C16" s="106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v>47</v>
      </c>
      <c r="B17" s="10"/>
      <c r="C17" s="105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v>46</v>
      </c>
      <c r="B18" s="7"/>
      <c r="C18" s="38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v>45</v>
      </c>
      <c r="B19" s="10"/>
      <c r="C19" s="105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v>44</v>
      </c>
      <c r="B20" s="7"/>
      <c r="C20" s="106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v>43</v>
      </c>
      <c r="B21" s="10"/>
      <c r="C21" s="105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v>42</v>
      </c>
      <c r="B22" s="7"/>
      <c r="C22" s="106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v>41</v>
      </c>
      <c r="B23" s="10"/>
      <c r="C23" s="105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v>40</v>
      </c>
      <c r="B24" s="7"/>
      <c r="C24" s="106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v>39</v>
      </c>
      <c r="B25" s="10"/>
      <c r="C25" s="105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v>38</v>
      </c>
      <c r="B26" s="7"/>
      <c r="C26" s="106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v>37</v>
      </c>
      <c r="B27" s="10"/>
      <c r="C27" s="105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v>36</v>
      </c>
      <c r="B28" s="7"/>
      <c r="C28" s="106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v>35</v>
      </c>
      <c r="B29" s="10"/>
      <c r="C29" s="105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v>34</v>
      </c>
      <c r="B30" s="7"/>
      <c r="C30" s="106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v>33</v>
      </c>
      <c r="B31" s="10"/>
      <c r="C31" s="105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v>32</v>
      </c>
      <c r="B32" s="7"/>
      <c r="C32" s="106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v>31</v>
      </c>
      <c r="B33" s="10"/>
      <c r="C33" s="62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v>30</v>
      </c>
      <c r="B34" s="7"/>
      <c r="C34" s="106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v>29</v>
      </c>
      <c r="B35" s="10"/>
      <c r="C35" s="105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v>28</v>
      </c>
      <c r="B36" s="7"/>
      <c r="C36" s="106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v>27</v>
      </c>
      <c r="B37" s="10"/>
      <c r="C37" s="105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v>26</v>
      </c>
      <c r="B38" s="7"/>
      <c r="C38" s="106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v>25</v>
      </c>
      <c r="B39" s="10"/>
      <c r="C39" s="105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v>24</v>
      </c>
      <c r="B40" s="7"/>
      <c r="C40" s="106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v>23</v>
      </c>
      <c r="B41" s="10"/>
      <c r="C41" s="105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v>22</v>
      </c>
      <c r="B42" s="7"/>
      <c r="C42" s="106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>
      <c r="A43" s="8">
        <v>21</v>
      </c>
      <c r="B43" s="10"/>
      <c r="C43" s="105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v>20</v>
      </c>
      <c r="B44" s="7"/>
      <c r="C44" s="106"/>
      <c r="D44" s="36"/>
      <c r="E44" s="2"/>
      <c r="F44" s="2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v>19</v>
      </c>
      <c r="B45" s="10"/>
      <c r="C45" s="105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v>18</v>
      </c>
      <c r="B46" s="7"/>
      <c r="C46" s="106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v>17</v>
      </c>
      <c r="B47" s="10"/>
      <c r="C47" s="105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v>16</v>
      </c>
      <c r="B48" s="7"/>
      <c r="C48" s="106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>
      <c r="A49" s="8">
        <v>15</v>
      </c>
      <c r="B49" s="10"/>
      <c r="C49" s="105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v>14</v>
      </c>
      <c r="B50" s="7"/>
      <c r="C50" s="106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v>13</v>
      </c>
      <c r="B51" s="10"/>
      <c r="C51" s="105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v>12</v>
      </c>
      <c r="B52" s="7"/>
      <c r="C52" s="106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v>11</v>
      </c>
      <c r="B53" s="10"/>
      <c r="C53" s="105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v>10</v>
      </c>
      <c r="B54" s="7"/>
      <c r="C54" s="106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v>9</v>
      </c>
      <c r="B55" s="10"/>
      <c r="C55" s="105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v>8</v>
      </c>
      <c r="B56" s="7"/>
      <c r="C56" s="106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v>7</v>
      </c>
      <c r="B57" s="10"/>
      <c r="C57" s="105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v>6</v>
      </c>
      <c r="B58" s="7"/>
      <c r="C58" s="106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v>5</v>
      </c>
      <c r="B59" s="10"/>
      <c r="C59" s="105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v>4</v>
      </c>
      <c r="B60" s="7"/>
      <c r="C60" s="106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v>3</v>
      </c>
      <c r="B61" s="10"/>
      <c r="C61" s="105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v>2</v>
      </c>
      <c r="B62" s="7"/>
      <c r="C62" s="106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v>1</v>
      </c>
      <c r="B63" s="14"/>
      <c r="C63" s="107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pane xSplit="2" ySplit="12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8" sqref="E18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33</v>
      </c>
      <c r="F1" s="34">
        <f>+'[2]DataEntry-TeamA'!F1</f>
        <v>41300</v>
      </c>
    </row>
    <row r="2" spans="1:6" ht="12.75">
      <c r="A2" s="1" t="s">
        <v>1</v>
      </c>
      <c r="E2" t="s">
        <v>50</v>
      </c>
      <c r="F2" s="84" t="str">
        <f>+'[2]DataEntry-TeamA'!F2</f>
        <v>Maggy, Rob, Max, Gwen</v>
      </c>
    </row>
    <row r="3" spans="1:6" ht="12.75">
      <c r="A3" s="98" t="s">
        <v>43</v>
      </c>
      <c r="B3" s="99">
        <v>40218</v>
      </c>
      <c r="E3" t="s">
        <v>51</v>
      </c>
      <c r="F3" s="84">
        <f>+'[1]DataEntry-TeamB'!F2</f>
        <v>0</v>
      </c>
    </row>
    <row r="4" spans="1:2" ht="12.75">
      <c r="A4" t="s">
        <v>35</v>
      </c>
      <c r="B4" t="str">
        <f>+'[2]DataEntry-TeamA'!B4</f>
        <v>Upper A</v>
      </c>
    </row>
    <row r="5" spans="1:8" ht="12.75">
      <c r="A5" t="s">
        <v>31</v>
      </c>
      <c r="C5">
        <f>+'[2]DataEntry-TeamA'!C5</f>
        <v>126</v>
      </c>
      <c r="E5" s="102" t="s">
        <v>49</v>
      </c>
      <c r="H5" s="35"/>
    </row>
    <row r="6" spans="1:5" ht="12.75">
      <c r="A6" t="s">
        <v>32</v>
      </c>
      <c r="C6" t="str">
        <f>+'[2]DataEntry-TeamA'!C6</f>
        <v>50m</v>
      </c>
      <c r="E6" s="82"/>
    </row>
    <row r="7" s="46" customFormat="1" ht="12.75">
      <c r="C7" s="47" t="s">
        <v>23</v>
      </c>
    </row>
    <row r="8" spans="3:14" ht="13.5" thickBot="1">
      <c r="C8" s="70" t="s">
        <v>16</v>
      </c>
      <c r="E8" s="15"/>
      <c r="F8" s="69" t="s">
        <v>19</v>
      </c>
      <c r="H8" s="15"/>
      <c r="I8" s="68" t="s">
        <v>36</v>
      </c>
      <c r="K8" s="15"/>
      <c r="L8" s="89" t="s">
        <v>38</v>
      </c>
      <c r="N8" s="15"/>
    </row>
    <row r="9" spans="1:14" s="26" customFormat="1" ht="12.75">
      <c r="A9" s="21"/>
      <c r="B9" s="21"/>
      <c r="C9" s="22" t="s">
        <v>24</v>
      </c>
      <c r="D9" s="23"/>
      <c r="E9" s="23"/>
      <c r="F9" s="22" t="s">
        <v>25</v>
      </c>
      <c r="G9" s="23"/>
      <c r="H9" s="25"/>
      <c r="I9" s="22" t="s">
        <v>27</v>
      </c>
      <c r="J9" s="86" t="str">
        <f>+'[2]DataEntry-TeamA'!AF10</f>
        <v>ABLA</v>
      </c>
      <c r="K9" s="85">
        <f>+'[1]DataEntry-TeamB'!AF10</f>
        <v>0</v>
      </c>
      <c r="L9" s="22" t="s">
        <v>37</v>
      </c>
      <c r="M9" s="23"/>
      <c r="N9" s="25"/>
    </row>
    <row r="10" spans="1:14" s="26" customFormat="1" ht="13.5" thickBot="1">
      <c r="A10" s="27"/>
      <c r="B10" s="27" t="s">
        <v>14</v>
      </c>
      <c r="C10" s="48"/>
      <c r="D10" s="27"/>
      <c r="E10" s="27"/>
      <c r="F10" s="48"/>
      <c r="G10" s="27"/>
      <c r="H10" s="28"/>
      <c r="I10" s="48"/>
      <c r="J10" s="87" t="s">
        <v>39</v>
      </c>
      <c r="K10" s="88" t="s">
        <v>40</v>
      </c>
      <c r="L10" s="48"/>
      <c r="M10" s="27"/>
      <c r="N10" s="28"/>
    </row>
    <row r="11" spans="1:14" s="26" customFormat="1" ht="12.75">
      <c r="A11" s="29" t="s">
        <v>2</v>
      </c>
      <c r="B11" s="30" t="s">
        <v>13</v>
      </c>
      <c r="C11" s="48" t="s">
        <v>12</v>
      </c>
      <c r="D11" s="27" t="s">
        <v>11</v>
      </c>
      <c r="E11" s="27" t="s">
        <v>26</v>
      </c>
      <c r="F11" s="48" t="s">
        <v>12</v>
      </c>
      <c r="G11" s="27" t="s">
        <v>11</v>
      </c>
      <c r="H11" s="28" t="s">
        <v>26</v>
      </c>
      <c r="I11" s="48" t="s">
        <v>12</v>
      </c>
      <c r="J11" s="27" t="s">
        <v>11</v>
      </c>
      <c r="K11" s="28" t="s">
        <v>26</v>
      </c>
      <c r="L11" s="48" t="s">
        <v>12</v>
      </c>
      <c r="M11" s="27" t="s">
        <v>11</v>
      </c>
      <c r="N11" s="28" t="s">
        <v>26</v>
      </c>
    </row>
    <row r="12" spans="1:24" s="26" customFormat="1" ht="13.5" thickBot="1">
      <c r="A12" s="27" t="s">
        <v>3</v>
      </c>
      <c r="B12" s="27" t="s">
        <v>4</v>
      </c>
      <c r="C12" s="32" t="s">
        <v>3</v>
      </c>
      <c r="D12" s="27" t="s">
        <v>4</v>
      </c>
      <c r="E12" s="27"/>
      <c r="F12" s="32" t="s">
        <v>3</v>
      </c>
      <c r="G12" s="27" t="s">
        <v>4</v>
      </c>
      <c r="H12" s="28"/>
      <c r="I12" s="32" t="s">
        <v>3</v>
      </c>
      <c r="J12" s="27" t="s">
        <v>4</v>
      </c>
      <c r="K12" s="28"/>
      <c r="L12" s="49" t="s">
        <v>3</v>
      </c>
      <c r="M12" s="50" t="s">
        <v>4</v>
      </c>
      <c r="N12" s="51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71">
        <v>1</v>
      </c>
      <c r="B13" s="37">
        <f>IF(COUNT('[2]DataEntry-TeamA'!B14,'[1]DataEntry-TeamB'!B14)&gt;0,AVERAGE('[2]DataEntry-TeamA'!B14,'[1]DataEntry-TeamB'!B14),"")</f>
        <v>35</v>
      </c>
      <c r="C13" s="76">
        <f>IF(COUNT('[2]DataEntry-TeamA'!G14:H14,'[2]DataEntry-TeamA'!U14:V14,'[1]DataEntry-TeamB'!G14:H14,'[1]DataEntry-TeamB'!U14:V14)&gt;0,AVERAGE('[2]DataEntry-TeamA'!G14:H14,'[2]DataEntry-TeamA'!U14:V14,'[1]DataEntry-TeamB'!G14:H14,'[1]DataEntry-TeamB'!U14:V14),0)</f>
        <v>0.65</v>
      </c>
      <c r="D13" s="76">
        <f>IF(COUNT('[2]DataEntry-TeamA'!I14,'[2]DataEntry-TeamA'!W14,'[1]DataEntry-TeamB'!I14,'[1]DataEntry-TeamB'!W14)&gt;0,AVERAGE('[2]DataEntry-TeamA'!I14,'[2]DataEntry-TeamA'!W14,'[1]DataEntry-TeamB'!I14,'[1]DataEntry-TeamB'!W14),0)</f>
        <v>1.5</v>
      </c>
      <c r="E13" s="76">
        <f>COUNT('[2]DataEntry-TeamA'!G14:H14,'[2]DataEntry-TeamA'!U14:V14,'[1]DataEntry-TeamB'!G14:H14,'[1]DataEntry-TeamB'!U14:V14)</f>
        <v>1</v>
      </c>
      <c r="F13" s="75">
        <f>IF(COUNT('[2]DataEntry-TeamA'!N14:O14,'[2]DataEntry-TeamA'!AB14:AC14,'[1]DataEntry-TeamB'!N14:O14,'[1]DataEntry-TeamB'!AB14:AC14)&gt;0,AVERAGE('[2]DataEntry-TeamA'!N14:O14,'[2]DataEntry-TeamA'!AB14:AC14,'[1]DataEntry-TeamB'!N14:O14,'[1]DataEntry-TeamB'!AB14:AC14),0)</f>
        <v>0</v>
      </c>
      <c r="G13" s="76">
        <f>IF(COUNT('[2]DataEntry-TeamA'!P14,'[2]DataEntry-TeamA'!AD14,'[1]DataEntry-TeamB'!P14,'[1]DataEntry-TeamB'!AD14)&gt;0,AVERAGE('[2]DataEntry-TeamA'!P14,'[2]DataEntry-TeamA'!AD14,'[1]DataEntry-TeamB'!P14,'[1]DataEntry-TeamB'!AD14),0)</f>
        <v>0</v>
      </c>
      <c r="H13" s="77">
        <f>COUNT('[2]DataEntry-TeamA'!N14:O14,'[2]DataEntry-TeamA'!AB14:AC14,'[1]DataEntry-TeamB'!N14:O14,'[1]DataEntry-TeamB'!AB14:AC14)</f>
        <v>0</v>
      </c>
      <c r="I13" s="76">
        <f>IF(COUNT('[2]DataEntry-TeamA'!AI14:AJ14,'[1]DataEntry-TeamB'!AI14:AJ14)&gt;0,AVERAGE('[2]DataEntry-TeamA'!AI14:AJ14,'[1]DataEntry-TeamB'!AI14:AJ14),0)</f>
        <v>0</v>
      </c>
      <c r="J13" s="76">
        <f>IF(COUNT('[2]DataEntry-TeamA'!AK14,'[1]DataEntry-TeamB'!AK14)&gt;0,AVERAGE('[2]DataEntry-TeamA'!AK14,'[1]DataEntry-TeamB'!AK14),0)</f>
        <v>0</v>
      </c>
      <c r="K13" s="77">
        <f>COUNT('[2]DataEntry-TeamA'!AI14:AJ14,'[1]DataEntry-TeamB'!AI14:AJ14)</f>
        <v>0</v>
      </c>
      <c r="L13" s="90">
        <f>IF((C13+F13+I13)&gt;0,C13+F13+I13,"")</f>
        <v>0.65</v>
      </c>
      <c r="M13" s="90">
        <f>IF((D13+G13+J13)&gt;0,D13+G13+J13,"")</f>
        <v>1.5</v>
      </c>
      <c r="N13" s="91">
        <f>IF((E13+H13+K13)&gt;0,E13+H13+K13,"")</f>
        <v>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72">
        <f aca="true" t="shared" si="0" ref="A14:A45">A13+1</f>
        <v>2</v>
      </c>
      <c r="B14" s="64">
        <f>IF(COUNT('[2]DataEntry-TeamA'!B15,'[1]DataEntry-TeamB'!B15)&gt;0,AVERAGE('[2]DataEntry-TeamA'!B15,'[1]DataEntry-TeamB'!B15),"")</f>
        <v>32.5</v>
      </c>
      <c r="C14" s="62">
        <f>IF(COUNT('[2]DataEntry-TeamA'!G15:H15,'[2]DataEntry-TeamA'!U15:V15,'[1]DataEntry-TeamB'!G15:H15,'[1]DataEntry-TeamB'!U15:V15)&gt;0,AVERAGE('[2]DataEntry-TeamA'!G15:H15,'[2]DataEntry-TeamA'!U15:V15,'[1]DataEntry-TeamB'!G15:H15,'[1]DataEntry-TeamB'!U15:V15),0)</f>
        <v>10.600000000000001</v>
      </c>
      <c r="D14" s="62">
        <f>IF(COUNT('[2]DataEntry-TeamA'!I15,'[2]DataEntry-TeamA'!W15,'[1]DataEntry-TeamB'!I15,'[1]DataEntry-TeamB'!W15)&gt;0,AVERAGE('[2]DataEntry-TeamA'!I15,'[2]DataEntry-TeamA'!W15,'[1]DataEntry-TeamB'!I15,'[1]DataEntry-TeamB'!W15),0)</f>
        <v>14.8</v>
      </c>
      <c r="E14" s="62">
        <f>COUNT('[2]DataEntry-TeamA'!G15:H15,'[2]DataEntry-TeamA'!U15:V15,'[1]DataEntry-TeamB'!G15:H15,'[1]DataEntry-TeamB'!U15:V15)</f>
        <v>1</v>
      </c>
      <c r="F14" s="64">
        <f>IF(COUNT('[2]DataEntry-TeamA'!N15:O15,'[2]DataEntry-TeamA'!AB15:AC15,'[1]DataEntry-TeamB'!N15:O15,'[1]DataEntry-TeamB'!AB15:AC15)&gt;0,AVERAGE('[2]DataEntry-TeamA'!N15:O15,'[2]DataEntry-TeamA'!AB15:AC15,'[1]DataEntry-TeamB'!N15:O15,'[1]DataEntry-TeamB'!AB15:AC15),0)</f>
        <v>0</v>
      </c>
      <c r="G14" s="62">
        <f>IF(COUNT('[2]DataEntry-TeamA'!P15,'[2]DataEntry-TeamA'!AD15,'[1]DataEntry-TeamB'!P15,'[1]DataEntry-TeamB'!AD15)&gt;0,AVERAGE('[2]DataEntry-TeamA'!P15,'[2]DataEntry-TeamA'!AD15,'[1]DataEntry-TeamB'!P15,'[1]DataEntry-TeamB'!AD15),0)</f>
        <v>0</v>
      </c>
      <c r="H14" s="78">
        <f>COUNT('[2]DataEntry-TeamA'!N15:O15,'[2]DataEntry-TeamA'!AB15:AC15,'[1]DataEntry-TeamB'!N15:O15,'[1]DataEntry-TeamB'!AB15:AC15)</f>
        <v>0</v>
      </c>
      <c r="I14" s="62">
        <f>IF(COUNT('[2]DataEntry-TeamA'!AI15:AJ15,'[1]DataEntry-TeamB'!AI15:AJ15)&gt;0,AVERAGE('[2]DataEntry-TeamA'!AI15:AJ15,'[1]DataEntry-TeamB'!AI15:AJ15),0)</f>
        <v>0</v>
      </c>
      <c r="J14" s="62">
        <f>IF(COUNT('[2]DataEntry-TeamA'!AK15,'[1]DataEntry-TeamB'!AK15)&gt;0,AVERAGE('[2]DataEntry-TeamA'!AK15,'[1]DataEntry-TeamB'!AK15),0)</f>
        <v>0</v>
      </c>
      <c r="K14" s="78">
        <f>COUNT('[2]DataEntry-TeamA'!AI15:AJ15,'[1]DataEntry-TeamB'!AI15:AJ15)</f>
        <v>0</v>
      </c>
      <c r="L14" s="92">
        <f aca="true" t="shared" si="1" ref="L14:N15">IF((C14+F14+I14)&gt;0,C14+F14+I14,"")</f>
        <v>10.600000000000001</v>
      </c>
      <c r="M14" s="92">
        <f t="shared" si="1"/>
        <v>14.8</v>
      </c>
      <c r="N14" s="93">
        <f t="shared" si="1"/>
        <v>1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73">
        <f t="shared" si="0"/>
        <v>3</v>
      </c>
      <c r="B15" s="37">
        <f>IF(COUNT('[2]DataEntry-TeamA'!B16,'[1]DataEntry-TeamB'!B16)&gt;0,AVERAGE('[2]DataEntry-TeamA'!B16,'[1]DataEntry-TeamB'!B16),"")</f>
        <v>30.5</v>
      </c>
      <c r="C15" s="38">
        <f>IF(COUNT('[2]DataEntry-TeamA'!G16:H16,'[2]DataEntry-TeamA'!U16:V16,'[1]DataEntry-TeamB'!G16:H16,'[1]DataEntry-TeamB'!U16:V16)&gt;0,AVERAGE('[2]DataEntry-TeamA'!G16:H16,'[2]DataEntry-TeamA'!U16:V16,'[1]DataEntry-TeamB'!G16:H16,'[1]DataEntry-TeamB'!U16:V16),0)</f>
        <v>6.0249999999999995</v>
      </c>
      <c r="D15" s="38">
        <f>IF(COUNT('[2]DataEntry-TeamA'!I16,'[2]DataEntry-TeamA'!W16,'[1]DataEntry-TeamB'!I16,'[1]DataEntry-TeamB'!W16)&gt;0,AVERAGE('[2]DataEntry-TeamA'!I16,'[2]DataEntry-TeamA'!W16,'[1]DataEntry-TeamB'!I16,'[1]DataEntry-TeamB'!W16),0)</f>
        <v>11.25</v>
      </c>
      <c r="E15" s="38">
        <f>COUNT('[2]DataEntry-TeamA'!G16:H16,'[2]DataEntry-TeamA'!U16:V16,'[1]DataEntry-TeamB'!G16:H16,'[1]DataEntry-TeamB'!U16:V16)</f>
        <v>2</v>
      </c>
      <c r="F15" s="37">
        <f>IF(COUNT('[2]DataEntry-TeamA'!N16:O16,'[2]DataEntry-TeamA'!AB16:AC16,'[1]DataEntry-TeamB'!N16:O16,'[1]DataEntry-TeamB'!AB16:AC16)&gt;0,AVERAGE('[2]DataEntry-TeamA'!N16:O16,'[2]DataEntry-TeamA'!AB16:AC16,'[1]DataEntry-TeamB'!N16:O16,'[1]DataEntry-TeamB'!AB16:AC16),0)</f>
        <v>0.85</v>
      </c>
      <c r="G15" s="38">
        <f>IF(COUNT('[2]DataEntry-TeamA'!P16,'[2]DataEntry-TeamA'!AD16,'[1]DataEntry-TeamB'!P16,'[1]DataEntry-TeamB'!AD16)&gt;0,AVERAGE('[2]DataEntry-TeamA'!P16,'[2]DataEntry-TeamA'!AD16,'[1]DataEntry-TeamB'!P16,'[1]DataEntry-TeamB'!AD16),0)</f>
        <v>1.5</v>
      </c>
      <c r="H15" s="39">
        <f>COUNT('[2]DataEntry-TeamA'!N16:O16,'[2]DataEntry-TeamA'!AB16:AC16,'[1]DataEntry-TeamB'!N16:O16,'[1]DataEntry-TeamB'!AB16:AC16)</f>
        <v>1</v>
      </c>
      <c r="I15" s="38">
        <f>IF(COUNT('[2]DataEntry-TeamA'!AI16:AJ16,'[1]DataEntry-TeamB'!AI16:AJ16)&gt;0,AVERAGE('[2]DataEntry-TeamA'!AI16:AJ16,'[1]DataEntry-TeamB'!AI16:AJ16),0)</f>
        <v>0</v>
      </c>
      <c r="J15" s="38">
        <f>IF(COUNT('[2]DataEntry-TeamA'!AK16,'[1]DataEntry-TeamB'!AK16)&gt;0,AVERAGE('[2]DataEntry-TeamA'!AK16,'[1]DataEntry-TeamB'!AK16),0)</f>
        <v>0</v>
      </c>
      <c r="K15" s="39">
        <f>COUNT('[2]DataEntry-TeamA'!AI16:AJ16,'[1]DataEntry-TeamB'!AI16:AJ16)</f>
        <v>0</v>
      </c>
      <c r="L15" s="90">
        <f t="shared" si="1"/>
        <v>6.874999999999999</v>
      </c>
      <c r="M15" s="90">
        <f t="shared" si="1"/>
        <v>12.75</v>
      </c>
      <c r="N15" s="91">
        <f>IF((E15+H15+K15)&gt;0,E15+H15+K15,"")</f>
        <v>3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72">
        <f t="shared" si="0"/>
        <v>4</v>
      </c>
      <c r="B16" s="64">
        <f>IF(COUNT('[2]DataEntry-TeamA'!B17,'[1]DataEntry-TeamB'!B17)&gt;0,AVERAGE('[2]DataEntry-TeamA'!B17,'[1]DataEntry-TeamB'!B17),"")</f>
        <v>27</v>
      </c>
      <c r="C16" s="62">
        <f>IF(COUNT('[2]DataEntry-TeamA'!G17:H17,'[2]DataEntry-TeamA'!U17:V17,'[1]DataEntry-TeamB'!G17:H17,'[1]DataEntry-TeamB'!U17:V17)&gt;0,AVERAGE('[2]DataEntry-TeamA'!G17:H17,'[2]DataEntry-TeamA'!U17:V17,'[1]DataEntry-TeamB'!G17:H17,'[1]DataEntry-TeamB'!U17:V17),0)</f>
        <v>5.734999999999999</v>
      </c>
      <c r="D16" s="62">
        <f>IF(COUNT('[2]DataEntry-TeamA'!I17,'[2]DataEntry-TeamA'!W17,'[1]DataEntry-TeamB'!I17,'[1]DataEntry-TeamB'!W17)&gt;0,AVERAGE('[2]DataEntry-TeamA'!I17,'[2]DataEntry-TeamA'!W17,'[1]DataEntry-TeamB'!I17,'[1]DataEntry-TeamB'!W17),0)</f>
        <v>10</v>
      </c>
      <c r="E16" s="62">
        <f>COUNT('[2]DataEntry-TeamA'!G17:H17,'[2]DataEntry-TeamA'!U17:V17,'[1]DataEntry-TeamB'!G17:H17,'[1]DataEntry-TeamB'!U17:V17)</f>
        <v>2</v>
      </c>
      <c r="F16" s="64">
        <f>IF(COUNT('[2]DataEntry-TeamA'!N17:O17,'[2]DataEntry-TeamA'!AB17:AC17,'[1]DataEntry-TeamB'!N17:O17,'[1]DataEntry-TeamB'!AB17:AC17)&gt;0,AVERAGE('[2]DataEntry-TeamA'!N17:O17,'[2]DataEntry-TeamA'!AB17:AC17,'[1]DataEntry-TeamB'!N17:O17,'[1]DataEntry-TeamB'!AB17:AC17),0)</f>
        <v>12.030000000000001</v>
      </c>
      <c r="G16" s="62">
        <f>IF(COUNT('[2]DataEntry-TeamA'!P17,'[2]DataEntry-TeamA'!AD17,'[1]DataEntry-TeamB'!P17,'[1]DataEntry-TeamB'!AD17)&gt;0,AVERAGE('[2]DataEntry-TeamA'!P17,'[2]DataEntry-TeamA'!AD17,'[1]DataEntry-TeamB'!P17,'[1]DataEntry-TeamB'!AD17),0)</f>
        <v>20</v>
      </c>
      <c r="H16" s="78">
        <f>COUNT('[2]DataEntry-TeamA'!N17:O17,'[2]DataEntry-TeamA'!AB17:AC17,'[1]DataEntry-TeamB'!N17:O17,'[1]DataEntry-TeamB'!AB17:AC17)</f>
        <v>1</v>
      </c>
      <c r="I16" s="62">
        <f>IF(COUNT('[2]DataEntry-TeamA'!AI17:AJ17,'[1]DataEntry-TeamB'!AI17:AJ17)&gt;0,AVERAGE('[2]DataEntry-TeamA'!AI17:AJ17,'[1]DataEntry-TeamB'!AI17:AJ17),0)</f>
        <v>0</v>
      </c>
      <c r="J16" s="62">
        <f>IF(COUNT('[2]DataEntry-TeamA'!AK17,'[1]DataEntry-TeamB'!AK17)&gt;0,AVERAGE('[2]DataEntry-TeamA'!AK17,'[1]DataEntry-TeamB'!AK17),0)</f>
        <v>0</v>
      </c>
      <c r="K16" s="78">
        <f>COUNT('[2]DataEntry-TeamA'!AI17:AJ17,'[1]DataEntry-TeamB'!AI17:AJ17)</f>
        <v>0</v>
      </c>
      <c r="L16" s="92">
        <f aca="true" t="shared" si="2" ref="L16:L62">IF((C16+F16+I16)&gt;0,C16+F16+I16,"")</f>
        <v>17.765</v>
      </c>
      <c r="M16" s="92">
        <f aca="true" t="shared" si="3" ref="M16:M62">IF((D16+G16+J16)&gt;0,D16+G16+J16,"")</f>
        <v>30</v>
      </c>
      <c r="N16" s="93">
        <f aca="true" t="shared" si="4" ref="N16:N62">IF((E16+H16+K16)&gt;0,E16+H16+K16,"")</f>
        <v>3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73">
        <f t="shared" si="0"/>
        <v>5</v>
      </c>
      <c r="B17" s="37">
        <f>IF(COUNT('[2]DataEntry-TeamA'!B18,'[1]DataEntry-TeamB'!B18)&gt;0,AVERAGE('[2]DataEntry-TeamA'!B18,'[1]DataEntry-TeamB'!B18),"")</f>
        <v>21</v>
      </c>
      <c r="C17" s="38">
        <f>IF(COUNT('[2]DataEntry-TeamA'!G18:H18,'[2]DataEntry-TeamA'!U18:V18,'[1]DataEntry-TeamB'!G18:H18,'[1]DataEntry-TeamB'!U18:V18)&gt;0,AVERAGE('[2]DataEntry-TeamA'!G18:H18,'[2]DataEntry-TeamA'!U18:V18,'[1]DataEntry-TeamB'!G18:H18,'[1]DataEntry-TeamB'!U18:V18),0)</f>
        <v>12.9275</v>
      </c>
      <c r="D17" s="38">
        <f>IF(COUNT('[2]DataEntry-TeamA'!I18,'[2]DataEntry-TeamA'!W18,'[1]DataEntry-TeamB'!I18,'[1]DataEntry-TeamB'!W18)&gt;0,AVERAGE('[2]DataEntry-TeamA'!I18,'[2]DataEntry-TeamA'!W18,'[1]DataEntry-TeamB'!I18,'[1]DataEntry-TeamB'!W18),0)</f>
        <v>32.45</v>
      </c>
      <c r="E17" s="38">
        <f>COUNT('[2]DataEntry-TeamA'!G18:H18,'[2]DataEntry-TeamA'!U18:V18,'[1]DataEntry-TeamB'!G18:H18,'[1]DataEntry-TeamB'!U18:V18)</f>
        <v>4</v>
      </c>
      <c r="F17" s="37">
        <f>IF(COUNT('[2]DataEntry-TeamA'!N18:O18,'[2]DataEntry-TeamA'!AB18:AC18,'[1]DataEntry-TeamB'!N18:O18,'[1]DataEntry-TeamB'!AB18:AC18)&gt;0,AVERAGE('[2]DataEntry-TeamA'!N18:O18,'[2]DataEntry-TeamA'!AB18:AC18,'[1]DataEntry-TeamB'!N18:O18,'[1]DataEntry-TeamB'!AB18:AC18),0)</f>
        <v>0</v>
      </c>
      <c r="G17" s="38">
        <f>IF(COUNT('[2]DataEntry-TeamA'!P18,'[2]DataEntry-TeamA'!AD18,'[1]DataEntry-TeamB'!P18,'[1]DataEntry-TeamB'!AD18)&gt;0,AVERAGE('[2]DataEntry-TeamA'!P18,'[2]DataEntry-TeamA'!AD18,'[1]DataEntry-TeamB'!P18,'[1]DataEntry-TeamB'!AD18),0)</f>
        <v>0</v>
      </c>
      <c r="H17" s="39">
        <f>COUNT('[2]DataEntry-TeamA'!N18:O18,'[2]DataEntry-TeamA'!AB18:AC18,'[1]DataEntry-TeamB'!N18:O18,'[1]DataEntry-TeamB'!AB18:AC18)</f>
        <v>0</v>
      </c>
      <c r="I17" s="38">
        <f>IF(COUNT('[2]DataEntry-TeamA'!AI18:AJ18,'[1]DataEntry-TeamB'!AI18:AJ18)&gt;0,AVERAGE('[2]DataEntry-TeamA'!AI18:AJ18,'[1]DataEntry-TeamB'!AI18:AJ18),0)</f>
        <v>0</v>
      </c>
      <c r="J17" s="38">
        <f>IF(COUNT('[2]DataEntry-TeamA'!AK18,'[1]DataEntry-TeamB'!AK18)&gt;0,AVERAGE('[2]DataEntry-TeamA'!AK18,'[1]DataEntry-TeamB'!AK18),0)</f>
        <v>0</v>
      </c>
      <c r="K17" s="39">
        <f>COUNT('[2]DataEntry-TeamA'!AI18:AJ18,'[1]DataEntry-TeamB'!AI18:AJ18)</f>
        <v>0</v>
      </c>
      <c r="L17" s="90">
        <f t="shared" si="2"/>
        <v>12.9275</v>
      </c>
      <c r="M17" s="90">
        <f t="shared" si="3"/>
        <v>32.45</v>
      </c>
      <c r="N17" s="91">
        <f t="shared" si="4"/>
        <v>4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72">
        <f t="shared" si="0"/>
        <v>6</v>
      </c>
      <c r="B18" s="64">
        <f>IF(COUNT('[2]DataEntry-TeamA'!B19,'[1]DataEntry-TeamB'!B19)&gt;0,AVERAGE('[2]DataEntry-TeamA'!B19,'[1]DataEntry-TeamB'!B19),"")</f>
        <v>23.5</v>
      </c>
      <c r="C18" s="62">
        <f>IF(COUNT('[2]DataEntry-TeamA'!G19:H19,'[2]DataEntry-TeamA'!U19:V19,'[1]DataEntry-TeamB'!G19:H19,'[1]DataEntry-TeamB'!U19:V19)&gt;0,AVERAGE('[2]DataEntry-TeamA'!G19:H19,'[2]DataEntry-TeamA'!U19:V19,'[1]DataEntry-TeamB'!G19:H19,'[1]DataEntry-TeamB'!U19:V19),0)</f>
        <v>0</v>
      </c>
      <c r="D18" s="62">
        <f>IF(COUNT('[2]DataEntry-TeamA'!I19,'[2]DataEntry-TeamA'!W19,'[1]DataEntry-TeamB'!I19,'[1]DataEntry-TeamB'!W19)&gt;0,AVERAGE('[2]DataEntry-TeamA'!I19,'[2]DataEntry-TeamA'!W19,'[1]DataEntry-TeamB'!I19,'[1]DataEntry-TeamB'!W19),0)</f>
        <v>0</v>
      </c>
      <c r="E18" s="62">
        <f>COUNT('[2]DataEntry-TeamA'!G19:H19,'[2]DataEntry-TeamA'!U19:V19,'[1]DataEntry-TeamB'!G19:H19,'[1]DataEntry-TeamB'!U19:V19)</f>
        <v>0</v>
      </c>
      <c r="F18" s="64">
        <f>IF(COUNT('[2]DataEntry-TeamA'!N19:O19,'[2]DataEntry-TeamA'!AB19:AC19,'[1]DataEntry-TeamB'!N19:O19,'[1]DataEntry-TeamB'!AB19:AC19)&gt;0,AVERAGE('[2]DataEntry-TeamA'!N19:O19,'[2]DataEntry-TeamA'!AB19:AC19,'[1]DataEntry-TeamB'!N19:O19,'[1]DataEntry-TeamB'!AB19:AC19),0)</f>
        <v>0</v>
      </c>
      <c r="G18" s="62">
        <f>IF(COUNT('[2]DataEntry-TeamA'!P19,'[2]DataEntry-TeamA'!AD19,'[1]DataEntry-TeamB'!P19,'[1]DataEntry-TeamB'!AD19)&gt;0,AVERAGE('[2]DataEntry-TeamA'!P19,'[2]DataEntry-TeamA'!AD19,'[1]DataEntry-TeamB'!P19,'[1]DataEntry-TeamB'!AD19),0)</f>
        <v>0</v>
      </c>
      <c r="H18" s="78">
        <f>COUNT('[2]DataEntry-TeamA'!N19:O19,'[2]DataEntry-TeamA'!AB19:AC19,'[1]DataEntry-TeamB'!N19:O19,'[1]DataEntry-TeamB'!AB19:AC19)</f>
        <v>0</v>
      </c>
      <c r="I18" s="62">
        <f>IF(COUNT('[2]DataEntry-TeamA'!AI19:AJ19,'[1]DataEntry-TeamB'!AI19:AJ19)&gt;0,AVERAGE('[2]DataEntry-TeamA'!AI19:AJ19,'[1]DataEntry-TeamB'!AI19:AJ19),0)</f>
        <v>0</v>
      </c>
      <c r="J18" s="62">
        <f>IF(COUNT('[2]DataEntry-TeamA'!AK19,'[1]DataEntry-TeamB'!AK19)&gt;0,AVERAGE('[2]DataEntry-TeamA'!AK19,'[1]DataEntry-TeamB'!AK19),0)</f>
        <v>0</v>
      </c>
      <c r="K18" s="78">
        <f>COUNT('[2]DataEntry-TeamA'!AI19:AJ19,'[1]DataEntry-TeamB'!AI19:AJ19)</f>
        <v>0</v>
      </c>
      <c r="L18" s="92">
        <f t="shared" si="2"/>
      </c>
      <c r="M18" s="92">
        <f t="shared" si="3"/>
      </c>
      <c r="N18" s="93">
        <f t="shared" si="4"/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73">
        <f t="shared" si="0"/>
        <v>7</v>
      </c>
      <c r="B19" s="37">
        <f>IF(COUNT('[2]DataEntry-TeamA'!B20,'[1]DataEntry-TeamB'!B20)&gt;0,AVERAGE('[2]DataEntry-TeamA'!B20,'[1]DataEntry-TeamB'!B20),"")</f>
        <v>21.5</v>
      </c>
      <c r="C19" s="38">
        <f>IF(COUNT('[2]DataEntry-TeamA'!G20:H20,'[2]DataEntry-TeamA'!U20:V20,'[1]DataEntry-TeamB'!G20:H20,'[1]DataEntry-TeamB'!U20:V20)&gt;0,AVERAGE('[2]DataEntry-TeamA'!G20:H20,'[2]DataEntry-TeamA'!U20:V20,'[1]DataEntry-TeamB'!G20:H20,'[1]DataEntry-TeamB'!U20:V20),0)</f>
        <v>0</v>
      </c>
      <c r="D19" s="38">
        <f>IF(COUNT('[2]DataEntry-TeamA'!I20,'[2]DataEntry-TeamA'!W20,'[1]DataEntry-TeamB'!I20,'[1]DataEntry-TeamB'!W20)&gt;0,AVERAGE('[2]DataEntry-TeamA'!I20,'[2]DataEntry-TeamA'!W20,'[1]DataEntry-TeamB'!I20,'[1]DataEntry-TeamB'!W20),0)</f>
        <v>0</v>
      </c>
      <c r="E19" s="38">
        <f>COUNT('[2]DataEntry-TeamA'!G20:H20,'[2]DataEntry-TeamA'!U20:V20,'[1]DataEntry-TeamB'!G20:H20,'[1]DataEntry-TeamB'!U20:V20)</f>
        <v>0</v>
      </c>
      <c r="F19" s="37">
        <f>IF(COUNT('[2]DataEntry-TeamA'!N20:O20,'[2]DataEntry-TeamA'!AB20:AC20,'[1]DataEntry-TeamB'!N20:O20,'[1]DataEntry-TeamB'!AB20:AC20)&gt;0,AVERAGE('[2]DataEntry-TeamA'!N20:O20,'[2]DataEntry-TeamA'!AB20:AC20,'[1]DataEntry-TeamB'!N20:O20,'[1]DataEntry-TeamB'!AB20:AC20),0)</f>
        <v>0</v>
      </c>
      <c r="G19" s="38">
        <f>IF(COUNT('[2]DataEntry-TeamA'!P20,'[2]DataEntry-TeamA'!AD20,'[1]DataEntry-TeamB'!P20,'[1]DataEntry-TeamB'!AD20)&gt;0,AVERAGE('[2]DataEntry-TeamA'!P20,'[2]DataEntry-TeamA'!AD20,'[1]DataEntry-TeamB'!P20,'[1]DataEntry-TeamB'!AD20),0)</f>
        <v>0</v>
      </c>
      <c r="H19" s="39">
        <f>COUNT('[2]DataEntry-TeamA'!N20:O20,'[2]DataEntry-TeamA'!AB20:AC20,'[1]DataEntry-TeamB'!N20:O20,'[1]DataEntry-TeamB'!AB20:AC20)</f>
        <v>0</v>
      </c>
      <c r="I19" s="38">
        <f>IF(COUNT('[2]DataEntry-TeamA'!AI20:AJ20,'[1]DataEntry-TeamB'!AI20:AJ20)&gt;0,AVERAGE('[2]DataEntry-TeamA'!AI20:AJ20,'[1]DataEntry-TeamB'!AI20:AJ20),0)</f>
        <v>0</v>
      </c>
      <c r="J19" s="38">
        <f>IF(COUNT('[2]DataEntry-TeamA'!AK20,'[1]DataEntry-TeamB'!AK20)&gt;0,AVERAGE('[2]DataEntry-TeamA'!AK20,'[1]DataEntry-TeamB'!AK20),0)</f>
        <v>0</v>
      </c>
      <c r="K19" s="39">
        <f>COUNT('[2]DataEntry-TeamA'!AI20:AJ20,'[1]DataEntry-TeamB'!AI20:AJ20)</f>
        <v>0</v>
      </c>
      <c r="L19" s="90">
        <f t="shared" si="2"/>
      </c>
      <c r="M19" s="90">
        <f t="shared" si="3"/>
      </c>
      <c r="N19" s="91">
        <f t="shared" si="4"/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72">
        <f t="shared" si="0"/>
        <v>8</v>
      </c>
      <c r="B20" s="64">
        <f>IF(COUNT('[2]DataEntry-TeamA'!B21,'[1]DataEntry-TeamB'!B21)&gt;0,AVERAGE('[2]DataEntry-TeamA'!B21,'[1]DataEntry-TeamB'!B21),"")</f>
        <v>24.5</v>
      </c>
      <c r="C20" s="62">
        <f>IF(COUNT('[2]DataEntry-TeamA'!G21:H21,'[2]DataEntry-TeamA'!U21:V21,'[1]DataEntry-TeamB'!G21:H21,'[1]DataEntry-TeamB'!U21:V21)&gt;0,AVERAGE('[2]DataEntry-TeamA'!G21:H21,'[2]DataEntry-TeamA'!U21:V21,'[1]DataEntry-TeamB'!G21:H21,'[1]DataEntry-TeamB'!U21:V21),0)</f>
        <v>12.75</v>
      </c>
      <c r="D20" s="62">
        <f>IF(COUNT('[2]DataEntry-TeamA'!I21,'[2]DataEntry-TeamA'!W21,'[1]DataEntry-TeamB'!I21,'[1]DataEntry-TeamB'!W21)&gt;0,AVERAGE('[2]DataEntry-TeamA'!I21,'[2]DataEntry-TeamA'!W21,'[1]DataEntry-TeamB'!I21,'[1]DataEntry-TeamB'!W21),0)</f>
        <v>14.5</v>
      </c>
      <c r="E20" s="62">
        <f>COUNT('[2]DataEntry-TeamA'!G21:H21,'[2]DataEntry-TeamA'!U21:V21,'[1]DataEntry-TeamB'!G21:H21,'[1]DataEntry-TeamB'!U21:V21)</f>
        <v>1</v>
      </c>
      <c r="F20" s="64">
        <f>IF(COUNT('[2]DataEntry-TeamA'!N21:O21,'[2]DataEntry-TeamA'!AB21:AC21,'[1]DataEntry-TeamB'!N21:O21,'[1]DataEntry-TeamB'!AB21:AC21)&gt;0,AVERAGE('[2]DataEntry-TeamA'!N21:O21,'[2]DataEntry-TeamA'!AB21:AC21,'[1]DataEntry-TeamB'!N21:O21,'[1]DataEntry-TeamB'!AB21:AC21),0)</f>
        <v>9.125</v>
      </c>
      <c r="G20" s="62">
        <f>IF(COUNT('[2]DataEntry-TeamA'!P21,'[2]DataEntry-TeamA'!AD21,'[1]DataEntry-TeamB'!P21,'[1]DataEntry-TeamB'!AD21)&gt;0,AVERAGE('[2]DataEntry-TeamA'!P21,'[2]DataEntry-TeamA'!AD21,'[1]DataEntry-TeamB'!P21,'[1]DataEntry-TeamB'!AD21),0)</f>
        <v>19.5</v>
      </c>
      <c r="H20" s="78">
        <f>COUNT('[2]DataEntry-TeamA'!N21:O21,'[2]DataEntry-TeamA'!AB21:AC21,'[1]DataEntry-TeamB'!N21:O21,'[1]DataEntry-TeamB'!AB21:AC21)</f>
        <v>2</v>
      </c>
      <c r="I20" s="62">
        <f>IF(COUNT('[2]DataEntry-TeamA'!AI21:AJ21,'[1]DataEntry-TeamB'!AI21:AJ21)&gt;0,AVERAGE('[2]DataEntry-TeamA'!AI21:AJ21,'[1]DataEntry-TeamB'!AI21:AJ21),0)</f>
        <v>12.75</v>
      </c>
      <c r="J20" s="62">
        <f>IF(COUNT('[2]DataEntry-TeamA'!AK21,'[1]DataEntry-TeamB'!AK21)&gt;0,AVERAGE('[2]DataEntry-TeamA'!AK21,'[1]DataEntry-TeamB'!AK21),0)</f>
        <v>15.4</v>
      </c>
      <c r="K20" s="78">
        <f>COUNT('[2]DataEntry-TeamA'!AI21:AJ21,'[1]DataEntry-TeamB'!AI21:AJ21)</f>
        <v>1</v>
      </c>
      <c r="L20" s="92">
        <f t="shared" si="2"/>
        <v>34.625</v>
      </c>
      <c r="M20" s="92">
        <f t="shared" si="3"/>
        <v>49.4</v>
      </c>
      <c r="N20" s="93">
        <f t="shared" si="4"/>
        <v>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73">
        <f t="shared" si="0"/>
        <v>9</v>
      </c>
      <c r="B21" s="37">
        <f>IF(COUNT('[2]DataEntry-TeamA'!B22,'[1]DataEntry-TeamB'!B22)&gt;0,AVERAGE('[2]DataEntry-TeamA'!B22,'[1]DataEntry-TeamB'!B22),"")</f>
        <v>26</v>
      </c>
      <c r="C21" s="38">
        <f>IF(COUNT('[2]DataEntry-TeamA'!G22:H22,'[2]DataEntry-TeamA'!U22:V22,'[1]DataEntry-TeamB'!G22:H22,'[1]DataEntry-TeamB'!U22:V22)&gt;0,AVERAGE('[2]DataEntry-TeamA'!G22:H22,'[2]DataEntry-TeamA'!U22:V22,'[1]DataEntry-TeamB'!G22:H22,'[1]DataEntry-TeamB'!U22:V22),0)</f>
        <v>0</v>
      </c>
      <c r="D21" s="38">
        <f>IF(COUNT('[2]DataEntry-TeamA'!I22,'[2]DataEntry-TeamA'!W22,'[1]DataEntry-TeamB'!I22,'[1]DataEntry-TeamB'!W22)&gt;0,AVERAGE('[2]DataEntry-TeamA'!I22,'[2]DataEntry-TeamA'!W22,'[1]DataEntry-TeamB'!I22,'[1]DataEntry-TeamB'!W22),0)</f>
        <v>0</v>
      </c>
      <c r="E21" s="38">
        <f>COUNT('[2]DataEntry-TeamA'!G22:H22,'[2]DataEntry-TeamA'!U22:V22,'[1]DataEntry-TeamB'!G22:H22,'[1]DataEntry-TeamB'!U22:V22)</f>
        <v>0</v>
      </c>
      <c r="F21" s="37">
        <f>IF(COUNT('[2]DataEntry-TeamA'!N22:O22,'[2]DataEntry-TeamA'!AB22:AC22,'[1]DataEntry-TeamB'!N22:O22,'[1]DataEntry-TeamB'!AB22:AC22)&gt;0,AVERAGE('[2]DataEntry-TeamA'!N22:O22,'[2]DataEntry-TeamA'!AB22:AC22,'[1]DataEntry-TeamB'!N22:O22,'[1]DataEntry-TeamB'!AB22:AC22),0)</f>
        <v>12.75</v>
      </c>
      <c r="G21" s="38">
        <f>IF(COUNT('[2]DataEntry-TeamA'!P22,'[2]DataEntry-TeamA'!AD22,'[1]DataEntry-TeamB'!P22,'[1]DataEntry-TeamB'!AD22)&gt;0,AVERAGE('[2]DataEntry-TeamA'!P22,'[2]DataEntry-TeamA'!AD22,'[1]DataEntry-TeamB'!P22,'[1]DataEntry-TeamB'!AD22),0)</f>
        <v>13.6</v>
      </c>
      <c r="H21" s="39">
        <f>COUNT('[2]DataEntry-TeamA'!N22:O22,'[2]DataEntry-TeamA'!AB22:AC22,'[1]DataEntry-TeamB'!N22:O22,'[1]DataEntry-TeamB'!AB22:AC22)</f>
        <v>1</v>
      </c>
      <c r="I21" s="38">
        <f>IF(COUNT('[2]DataEntry-TeamA'!AI22:AJ22,'[1]DataEntry-TeamB'!AI22:AJ22)&gt;0,AVERAGE('[2]DataEntry-TeamA'!AI22:AJ22,'[1]DataEntry-TeamB'!AI22:AJ22),0)</f>
        <v>0</v>
      </c>
      <c r="J21" s="38">
        <f>IF(COUNT('[2]DataEntry-TeamA'!AK22,'[1]DataEntry-TeamB'!AK22)&gt;0,AVERAGE('[2]DataEntry-TeamA'!AK22,'[1]DataEntry-TeamB'!AK22),0)</f>
        <v>0</v>
      </c>
      <c r="K21" s="39">
        <f>COUNT('[2]DataEntry-TeamA'!AI22:AJ22,'[1]DataEntry-TeamB'!AI22:AJ22)</f>
        <v>0</v>
      </c>
      <c r="L21" s="90">
        <f t="shared" si="2"/>
        <v>12.75</v>
      </c>
      <c r="M21" s="90">
        <f t="shared" si="3"/>
        <v>13.6</v>
      </c>
      <c r="N21" s="91">
        <f t="shared" si="4"/>
        <v>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72">
        <f t="shared" si="0"/>
        <v>10</v>
      </c>
      <c r="B22" s="64">
        <f>IF(COUNT('[2]DataEntry-TeamA'!B23,'[1]DataEntry-TeamB'!B23)&gt;0,AVERAGE('[2]DataEntry-TeamA'!B23,'[1]DataEntry-TeamB'!B23),"")</f>
        <v>34.5</v>
      </c>
      <c r="C22" s="62">
        <f>IF(COUNT('[2]DataEntry-TeamA'!G23:H23,'[2]DataEntry-TeamA'!U23:V23,'[1]DataEntry-TeamB'!G23:H23,'[1]DataEntry-TeamB'!U23:V23)&gt;0,AVERAGE('[2]DataEntry-TeamA'!G23:H23,'[2]DataEntry-TeamA'!U23:V23,'[1]DataEntry-TeamB'!G23:H23,'[1]DataEntry-TeamB'!U23:V23),0)</f>
        <v>0</v>
      </c>
      <c r="D22" s="62">
        <f>IF(COUNT('[2]DataEntry-TeamA'!I23,'[2]DataEntry-TeamA'!W23,'[1]DataEntry-TeamB'!I23,'[1]DataEntry-TeamB'!W23)&gt;0,AVERAGE('[2]DataEntry-TeamA'!I23,'[2]DataEntry-TeamA'!W23,'[1]DataEntry-TeamB'!I23,'[1]DataEntry-TeamB'!W23),0)</f>
        <v>0</v>
      </c>
      <c r="E22" s="62">
        <f>COUNT('[2]DataEntry-TeamA'!G23:H23,'[2]DataEntry-TeamA'!U23:V23,'[1]DataEntry-TeamB'!G23:H23,'[1]DataEntry-TeamB'!U23:V23)</f>
        <v>0</v>
      </c>
      <c r="F22" s="64">
        <f>IF(COUNT('[2]DataEntry-TeamA'!N23:O23,'[2]DataEntry-TeamA'!AB23:AC23,'[1]DataEntry-TeamB'!N23:O23,'[1]DataEntry-TeamB'!AB23:AC23)&gt;0,AVERAGE('[2]DataEntry-TeamA'!N23:O23,'[2]DataEntry-TeamA'!AB23:AC23,'[1]DataEntry-TeamB'!N23:O23,'[1]DataEntry-TeamB'!AB23:AC23),0)</f>
        <v>0</v>
      </c>
      <c r="G22" s="62">
        <f>IF(COUNT('[2]DataEntry-TeamA'!P23,'[2]DataEntry-TeamA'!AD23,'[1]DataEntry-TeamB'!P23,'[1]DataEntry-TeamB'!AD23)&gt;0,AVERAGE('[2]DataEntry-TeamA'!P23,'[2]DataEntry-TeamA'!AD23,'[1]DataEntry-TeamB'!P23,'[1]DataEntry-TeamB'!AD23),0)</f>
        <v>0</v>
      </c>
      <c r="H22" s="78">
        <f>COUNT('[2]DataEntry-TeamA'!N23:O23,'[2]DataEntry-TeamA'!AB23:AC23,'[1]DataEntry-TeamB'!N23:O23,'[1]DataEntry-TeamB'!AB23:AC23)</f>
        <v>0</v>
      </c>
      <c r="I22" s="62">
        <f>IF(COUNT('[2]DataEntry-TeamA'!AI23:AJ23,'[1]DataEntry-TeamB'!AI23:AJ23)&gt;0,AVERAGE('[2]DataEntry-TeamA'!AI23:AJ23,'[1]DataEntry-TeamB'!AI23:AJ23),0)</f>
        <v>0</v>
      </c>
      <c r="J22" s="62">
        <f>IF(COUNT('[2]DataEntry-TeamA'!AK23,'[1]DataEntry-TeamB'!AK23)&gt;0,AVERAGE('[2]DataEntry-TeamA'!AK23,'[1]DataEntry-TeamB'!AK23),0)</f>
        <v>0</v>
      </c>
      <c r="K22" s="78">
        <f>COUNT('[2]DataEntry-TeamA'!AI23:AJ23,'[1]DataEntry-TeamB'!AI23:AJ23)</f>
        <v>0</v>
      </c>
      <c r="L22" s="92">
        <f t="shared" si="2"/>
      </c>
      <c r="M22" s="92">
        <f t="shared" si="3"/>
      </c>
      <c r="N22" s="93">
        <f t="shared" si="4"/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73">
        <f t="shared" si="0"/>
        <v>11</v>
      </c>
      <c r="B23" s="37">
        <f>IF(COUNT('[2]DataEntry-TeamA'!B24,'[1]DataEntry-TeamB'!B24)&gt;0,AVERAGE('[2]DataEntry-TeamA'!B24,'[1]DataEntry-TeamB'!B24),"")</f>
        <v>36.5</v>
      </c>
      <c r="C23" s="38">
        <f>IF(COUNT('[2]DataEntry-TeamA'!G24:H24,'[2]DataEntry-TeamA'!U24:V24,'[1]DataEntry-TeamB'!G24:H24,'[1]DataEntry-TeamB'!U24:V24)&gt;0,AVERAGE('[2]DataEntry-TeamA'!G24:H24,'[2]DataEntry-TeamA'!U24:V24,'[1]DataEntry-TeamB'!G24:H24,'[1]DataEntry-TeamB'!U24:V24),0)</f>
        <v>0</v>
      </c>
      <c r="D23" s="38">
        <f>IF(COUNT('[2]DataEntry-TeamA'!I24,'[2]DataEntry-TeamA'!W24,'[1]DataEntry-TeamB'!I24,'[1]DataEntry-TeamB'!W24)&gt;0,AVERAGE('[2]DataEntry-TeamA'!I24,'[2]DataEntry-TeamA'!W24,'[1]DataEntry-TeamB'!I24,'[1]DataEntry-TeamB'!W24),0)</f>
        <v>0</v>
      </c>
      <c r="E23" s="38">
        <f>COUNT('[2]DataEntry-TeamA'!G24:H24,'[2]DataEntry-TeamA'!U24:V24,'[1]DataEntry-TeamB'!G24:H24,'[1]DataEntry-TeamB'!U24:V24)</f>
        <v>0</v>
      </c>
      <c r="F23" s="37">
        <f>IF(COUNT('[2]DataEntry-TeamA'!N24:O24,'[2]DataEntry-TeamA'!AB24:AC24,'[1]DataEntry-TeamB'!N24:O24,'[1]DataEntry-TeamB'!AB24:AC24)&gt;0,AVERAGE('[2]DataEntry-TeamA'!N24:O24,'[2]DataEntry-TeamA'!AB24:AC24,'[1]DataEntry-TeamB'!N24:O24,'[1]DataEntry-TeamB'!AB24:AC24),0)</f>
        <v>14.489999999999998</v>
      </c>
      <c r="G23" s="38">
        <f>IF(COUNT('[2]DataEntry-TeamA'!P24,'[2]DataEntry-TeamA'!AD24,'[1]DataEntry-TeamB'!P24,'[1]DataEntry-TeamB'!AD24)&gt;0,AVERAGE('[2]DataEntry-TeamA'!P24,'[2]DataEntry-TeamA'!AD24,'[1]DataEntry-TeamB'!P24,'[1]DataEntry-TeamB'!AD24),0)</f>
        <v>20.7</v>
      </c>
      <c r="H23" s="39">
        <f>COUNT('[2]DataEntry-TeamA'!N24:O24,'[2]DataEntry-TeamA'!AB24:AC24,'[1]DataEntry-TeamB'!N24:O24,'[1]DataEntry-TeamB'!AB24:AC24)</f>
        <v>1</v>
      </c>
      <c r="I23" s="38">
        <f>IF(COUNT('[2]DataEntry-TeamA'!AI24:AJ24,'[1]DataEntry-TeamB'!AI24:AJ24)&gt;0,AVERAGE('[2]DataEntry-TeamA'!AI24:AJ24,'[1]DataEntry-TeamB'!AI24:AJ24),0)</f>
        <v>0</v>
      </c>
      <c r="J23" s="38">
        <f>IF(COUNT('[2]DataEntry-TeamA'!AK24,'[1]DataEntry-TeamB'!AK24)&gt;0,AVERAGE('[2]DataEntry-TeamA'!AK24,'[1]DataEntry-TeamB'!AK24),0)</f>
        <v>0</v>
      </c>
      <c r="K23" s="39">
        <f>COUNT('[2]DataEntry-TeamA'!AI24:AJ24,'[1]DataEntry-TeamB'!AI24:AJ24)</f>
        <v>0</v>
      </c>
      <c r="L23" s="90">
        <f t="shared" si="2"/>
        <v>14.489999999999998</v>
      </c>
      <c r="M23" s="90">
        <f t="shared" si="3"/>
        <v>20.7</v>
      </c>
      <c r="N23" s="91">
        <f t="shared" si="4"/>
        <v>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72">
        <f t="shared" si="0"/>
        <v>12</v>
      </c>
      <c r="B24" s="64">
        <f>IF(COUNT('[2]DataEntry-TeamA'!B25,'[1]DataEntry-TeamB'!B25)&gt;0,AVERAGE('[2]DataEntry-TeamA'!B25,'[1]DataEntry-TeamB'!B25),"")</f>
        <v>31</v>
      </c>
      <c r="C24" s="62">
        <f>IF(COUNT('[2]DataEntry-TeamA'!G25:H25,'[2]DataEntry-TeamA'!U25:V25,'[1]DataEntry-TeamB'!G25:H25,'[1]DataEntry-TeamB'!U25:V25)&gt;0,AVERAGE('[2]DataEntry-TeamA'!G25:H25,'[2]DataEntry-TeamA'!U25:V25,'[1]DataEntry-TeamB'!G25:H25,'[1]DataEntry-TeamB'!U25:V25),0)</f>
        <v>0</v>
      </c>
      <c r="D24" s="62">
        <f>IF(COUNT('[2]DataEntry-TeamA'!I25,'[2]DataEntry-TeamA'!W25,'[1]DataEntry-TeamB'!I25,'[1]DataEntry-TeamB'!W25)&gt;0,AVERAGE('[2]DataEntry-TeamA'!I25,'[2]DataEntry-TeamA'!W25,'[1]DataEntry-TeamB'!I25,'[1]DataEntry-TeamB'!W25),0)</f>
        <v>0</v>
      </c>
      <c r="E24" s="62">
        <f>COUNT('[2]DataEntry-TeamA'!G25:H25,'[2]DataEntry-TeamA'!U25:V25,'[1]DataEntry-TeamB'!G25:H25,'[1]DataEntry-TeamB'!U25:V25)</f>
        <v>0</v>
      </c>
      <c r="F24" s="64">
        <f>IF(COUNT('[2]DataEntry-TeamA'!N25:O25,'[2]DataEntry-TeamA'!AB25:AC25,'[1]DataEntry-TeamB'!N25:O25,'[1]DataEntry-TeamB'!AB25:AC25)&gt;0,AVERAGE('[2]DataEntry-TeamA'!N25:O25,'[2]DataEntry-TeamA'!AB25:AC25,'[1]DataEntry-TeamB'!N25:O25,'[1]DataEntry-TeamB'!AB25:AC25),0)</f>
        <v>0</v>
      </c>
      <c r="G24" s="62">
        <f>IF(COUNT('[2]DataEntry-TeamA'!P25,'[2]DataEntry-TeamA'!AD25,'[1]DataEntry-TeamB'!P25,'[1]DataEntry-TeamB'!AD25)&gt;0,AVERAGE('[2]DataEntry-TeamA'!P25,'[2]DataEntry-TeamA'!AD25,'[1]DataEntry-TeamB'!P25,'[1]DataEntry-TeamB'!AD25),0)</f>
        <v>0</v>
      </c>
      <c r="H24" s="78">
        <f>COUNT('[2]DataEntry-TeamA'!N25:O25,'[2]DataEntry-TeamA'!AB25:AC25,'[1]DataEntry-TeamB'!N25:O25,'[1]DataEntry-TeamB'!AB25:AC25)</f>
        <v>0</v>
      </c>
      <c r="I24" s="62">
        <f>IF(COUNT('[2]DataEntry-TeamA'!AI25:AJ25,'[1]DataEntry-TeamB'!AI25:AJ25)&gt;0,AVERAGE('[2]DataEntry-TeamA'!AI25:AJ25,'[1]DataEntry-TeamB'!AI25:AJ25),0)</f>
        <v>0</v>
      </c>
      <c r="J24" s="62">
        <f>IF(COUNT('[2]DataEntry-TeamA'!AK25,'[1]DataEntry-TeamB'!AK25)&gt;0,AVERAGE('[2]DataEntry-TeamA'!AK25,'[1]DataEntry-TeamB'!AK25),0)</f>
        <v>0</v>
      </c>
      <c r="K24" s="78">
        <f>COUNT('[2]DataEntry-TeamA'!AI25:AJ25,'[1]DataEntry-TeamB'!AI25:AJ25)</f>
        <v>0</v>
      </c>
      <c r="L24" s="92">
        <f t="shared" si="2"/>
      </c>
      <c r="M24" s="92">
        <f t="shared" si="3"/>
      </c>
      <c r="N24" s="93">
        <f t="shared" si="4"/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73">
        <f t="shared" si="0"/>
        <v>13</v>
      </c>
      <c r="B25" s="37">
        <f>IF(COUNT('[2]DataEntry-TeamA'!B26,'[1]DataEntry-TeamB'!B26)&gt;0,AVERAGE('[2]DataEntry-TeamA'!B26,'[1]DataEntry-TeamB'!B26),"")</f>
        <v>32</v>
      </c>
      <c r="C25" s="38">
        <f>IF(COUNT('[2]DataEntry-TeamA'!G26:H26,'[2]DataEntry-TeamA'!U26:V26,'[1]DataEntry-TeamB'!G26:H26,'[1]DataEntry-TeamB'!U26:V26)&gt;0,AVERAGE('[2]DataEntry-TeamA'!G26:H26,'[2]DataEntry-TeamA'!U26:V26,'[1]DataEntry-TeamB'!G26:H26,'[1]DataEntry-TeamB'!U26:V26),0)</f>
        <v>0</v>
      </c>
      <c r="D25" s="38">
        <f>IF(COUNT('[2]DataEntry-TeamA'!I26,'[2]DataEntry-TeamA'!W26,'[1]DataEntry-TeamB'!I26,'[1]DataEntry-TeamB'!W26)&gt;0,AVERAGE('[2]DataEntry-TeamA'!I26,'[2]DataEntry-TeamA'!W26,'[1]DataEntry-TeamB'!I26,'[1]DataEntry-TeamB'!W26),0)</f>
        <v>0</v>
      </c>
      <c r="E25" s="38">
        <f>COUNT('[2]DataEntry-TeamA'!G26:H26,'[2]DataEntry-TeamA'!U26:V26,'[1]DataEntry-TeamB'!G26:H26,'[1]DataEntry-TeamB'!U26:V26)</f>
        <v>0</v>
      </c>
      <c r="F25" s="37">
        <f>IF(COUNT('[2]DataEntry-TeamA'!N26:O26,'[2]DataEntry-TeamA'!AB26:AC26,'[1]DataEntry-TeamB'!N26:O26,'[1]DataEntry-TeamB'!AB26:AC26)&gt;0,AVERAGE('[2]DataEntry-TeamA'!N26:O26,'[2]DataEntry-TeamA'!AB26:AC26,'[1]DataEntry-TeamB'!N26:O26,'[1]DataEntry-TeamB'!AB26:AC26),0)</f>
        <v>0</v>
      </c>
      <c r="G25" s="38">
        <f>IF(COUNT('[2]DataEntry-TeamA'!P26,'[2]DataEntry-TeamA'!AD26,'[1]DataEntry-TeamB'!P26,'[1]DataEntry-TeamB'!AD26)&gt;0,AVERAGE('[2]DataEntry-TeamA'!P26,'[2]DataEntry-TeamA'!AD26,'[1]DataEntry-TeamB'!P26,'[1]DataEntry-TeamB'!AD26),0)</f>
        <v>0</v>
      </c>
      <c r="H25" s="39">
        <f>COUNT('[2]DataEntry-TeamA'!N26:O26,'[2]DataEntry-TeamA'!AB26:AC26,'[1]DataEntry-TeamB'!N26:O26,'[1]DataEntry-TeamB'!AB26:AC26)</f>
        <v>0</v>
      </c>
      <c r="I25" s="38">
        <f>IF(COUNT('[2]DataEntry-TeamA'!AI26:AJ26,'[1]DataEntry-TeamB'!AI26:AJ26)&gt;0,AVERAGE('[2]DataEntry-TeamA'!AI26:AJ26,'[1]DataEntry-TeamB'!AI26:AJ26),0)</f>
        <v>0</v>
      </c>
      <c r="J25" s="38">
        <f>IF(COUNT('[2]DataEntry-TeamA'!AK26,'[1]DataEntry-TeamB'!AK26)&gt;0,AVERAGE('[2]DataEntry-TeamA'!AK26,'[1]DataEntry-TeamB'!AK26),0)</f>
        <v>0</v>
      </c>
      <c r="K25" s="39">
        <f>COUNT('[2]DataEntry-TeamA'!AI26:AJ26,'[1]DataEntry-TeamB'!AI26:AJ26)</f>
        <v>0</v>
      </c>
      <c r="L25" s="90">
        <f t="shared" si="2"/>
      </c>
      <c r="M25" s="90">
        <f t="shared" si="3"/>
      </c>
      <c r="N25" s="91">
        <f t="shared" si="4"/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72">
        <f t="shared" si="0"/>
        <v>14</v>
      </c>
      <c r="B26" s="64">
        <f>IF(COUNT('[2]DataEntry-TeamA'!B27,'[1]DataEntry-TeamB'!B27)&gt;0,AVERAGE('[2]DataEntry-TeamA'!B27,'[1]DataEntry-TeamB'!B27),"")</f>
        <v>24.5</v>
      </c>
      <c r="C26" s="62">
        <f>IF(COUNT('[2]DataEntry-TeamA'!G27:H27,'[2]DataEntry-TeamA'!U27:V27,'[1]DataEntry-TeamB'!G27:H27,'[1]DataEntry-TeamB'!U27:V27)&gt;0,AVERAGE('[2]DataEntry-TeamA'!G27:H27,'[2]DataEntry-TeamA'!U27:V27,'[1]DataEntry-TeamB'!G27:H27,'[1]DataEntry-TeamB'!U27:V27),0)</f>
        <v>15.5</v>
      </c>
      <c r="D26" s="62">
        <f>IF(COUNT('[2]DataEntry-TeamA'!I27,'[2]DataEntry-TeamA'!W27,'[1]DataEntry-TeamB'!I27,'[1]DataEntry-TeamB'!W27)&gt;0,AVERAGE('[2]DataEntry-TeamA'!I27,'[2]DataEntry-TeamA'!W27,'[1]DataEntry-TeamB'!I27,'[1]DataEntry-TeamB'!W27),0)</f>
        <v>33.15</v>
      </c>
      <c r="E26" s="62">
        <f>COUNT('[2]DataEntry-TeamA'!G27:H27,'[2]DataEntry-TeamA'!U27:V27,'[1]DataEntry-TeamB'!G27:H27,'[1]DataEntry-TeamB'!U27:V27)</f>
        <v>2</v>
      </c>
      <c r="F26" s="64">
        <f>IF(COUNT('[2]DataEntry-TeamA'!N27:O27,'[2]DataEntry-TeamA'!AB27:AC27,'[1]DataEntry-TeamB'!N27:O27,'[1]DataEntry-TeamB'!AB27:AC27)&gt;0,AVERAGE('[2]DataEntry-TeamA'!N27:O27,'[2]DataEntry-TeamA'!AB27:AC27,'[1]DataEntry-TeamB'!N27:O27,'[1]DataEntry-TeamB'!AB27:AC27),0)</f>
        <v>0</v>
      </c>
      <c r="G26" s="62">
        <f>IF(COUNT('[2]DataEntry-TeamA'!P27,'[2]DataEntry-TeamA'!AD27,'[1]DataEntry-TeamB'!P27,'[1]DataEntry-TeamB'!AD27)&gt;0,AVERAGE('[2]DataEntry-TeamA'!P27,'[2]DataEntry-TeamA'!AD27,'[1]DataEntry-TeamB'!P27,'[1]DataEntry-TeamB'!AD27),0)</f>
        <v>0</v>
      </c>
      <c r="H26" s="78">
        <f>COUNT('[2]DataEntry-TeamA'!N27:O27,'[2]DataEntry-TeamA'!AB27:AC27,'[1]DataEntry-TeamB'!N27:O27,'[1]DataEntry-TeamB'!AB27:AC27)</f>
        <v>0</v>
      </c>
      <c r="I26" s="62">
        <f>IF(COUNT('[2]DataEntry-TeamA'!AI27:AJ27,'[1]DataEntry-TeamB'!AI27:AJ27)&gt;0,AVERAGE('[2]DataEntry-TeamA'!AI27:AJ27,'[1]DataEntry-TeamB'!AI27:AJ27),0)</f>
        <v>0</v>
      </c>
      <c r="J26" s="62">
        <f>IF(COUNT('[2]DataEntry-TeamA'!AK27,'[1]DataEntry-TeamB'!AK27)&gt;0,AVERAGE('[2]DataEntry-TeamA'!AK27,'[1]DataEntry-TeamB'!AK27),0)</f>
        <v>0</v>
      </c>
      <c r="K26" s="78">
        <f>COUNT('[2]DataEntry-TeamA'!AI27:AJ27,'[1]DataEntry-TeamB'!AI27:AJ27)</f>
        <v>0</v>
      </c>
      <c r="L26" s="92">
        <f t="shared" si="2"/>
        <v>15.5</v>
      </c>
      <c r="M26" s="92">
        <f t="shared" si="3"/>
        <v>33.15</v>
      </c>
      <c r="N26" s="93">
        <f t="shared" si="4"/>
        <v>2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73">
        <f t="shared" si="0"/>
        <v>15</v>
      </c>
      <c r="B27" s="37">
        <f>IF(COUNT('[2]DataEntry-TeamA'!B28,'[1]DataEntry-TeamB'!B28)&gt;0,AVERAGE('[2]DataEntry-TeamA'!B28,'[1]DataEntry-TeamB'!B28),"")</f>
        <v>29.5</v>
      </c>
      <c r="C27" s="38">
        <f>IF(COUNT('[2]DataEntry-TeamA'!G28:H28,'[2]DataEntry-TeamA'!U28:V28,'[1]DataEntry-TeamB'!G28:H28,'[1]DataEntry-TeamB'!U28:V28)&gt;0,AVERAGE('[2]DataEntry-TeamA'!G28:H28,'[2]DataEntry-TeamA'!U28:V28,'[1]DataEntry-TeamB'!G28:H28,'[1]DataEntry-TeamB'!U28:V28),0)</f>
        <v>0</v>
      </c>
      <c r="D27" s="38">
        <f>IF(COUNT('[2]DataEntry-TeamA'!I28,'[2]DataEntry-TeamA'!W28,'[1]DataEntry-TeamB'!I28,'[1]DataEntry-TeamB'!W28)&gt;0,AVERAGE('[2]DataEntry-TeamA'!I28,'[2]DataEntry-TeamA'!W28,'[1]DataEntry-TeamB'!I28,'[1]DataEntry-TeamB'!W28),0)</f>
        <v>0</v>
      </c>
      <c r="E27" s="38">
        <f>COUNT('[2]DataEntry-TeamA'!G28:H28,'[2]DataEntry-TeamA'!U28:V28,'[1]DataEntry-TeamB'!G28:H28,'[1]DataEntry-TeamB'!U28:V28)</f>
        <v>0</v>
      </c>
      <c r="F27" s="37">
        <f>IF(COUNT('[2]DataEntry-TeamA'!N28:O28,'[2]DataEntry-TeamA'!AB28:AC28,'[1]DataEntry-TeamB'!N28:O28,'[1]DataEntry-TeamB'!AB28:AC28)&gt;0,AVERAGE('[2]DataEntry-TeamA'!N28:O28,'[2]DataEntry-TeamA'!AB28:AC28,'[1]DataEntry-TeamB'!N28:O28,'[1]DataEntry-TeamB'!AB28:AC28),0)</f>
        <v>0</v>
      </c>
      <c r="G27" s="38">
        <f>IF(COUNT('[2]DataEntry-TeamA'!P28,'[2]DataEntry-TeamA'!AD28,'[1]DataEntry-TeamB'!P28,'[1]DataEntry-TeamB'!AD28)&gt;0,AVERAGE('[2]DataEntry-TeamA'!P28,'[2]DataEntry-TeamA'!AD28,'[1]DataEntry-TeamB'!P28,'[1]DataEntry-TeamB'!AD28),0)</f>
        <v>0</v>
      </c>
      <c r="H27" s="39">
        <f>COUNT('[2]DataEntry-TeamA'!N28:O28,'[2]DataEntry-TeamA'!AB28:AC28,'[1]DataEntry-TeamB'!N28:O28,'[1]DataEntry-TeamB'!AB28:AC28)</f>
        <v>0</v>
      </c>
      <c r="I27" s="38">
        <f>IF(COUNT('[2]DataEntry-TeamA'!AI28:AJ28,'[1]DataEntry-TeamB'!AI28:AJ28)&gt;0,AVERAGE('[2]DataEntry-TeamA'!AI28:AJ28,'[1]DataEntry-TeamB'!AI28:AJ28),0)</f>
        <v>0</v>
      </c>
      <c r="J27" s="38">
        <f>IF(COUNT('[2]DataEntry-TeamA'!AK28,'[1]DataEntry-TeamB'!AK28)&gt;0,AVERAGE('[2]DataEntry-TeamA'!AK28,'[1]DataEntry-TeamB'!AK28),0)</f>
        <v>0</v>
      </c>
      <c r="K27" s="39">
        <f>COUNT('[2]DataEntry-TeamA'!AI28:AJ28,'[1]DataEntry-TeamB'!AI28:AJ28)</f>
        <v>0</v>
      </c>
      <c r="L27" s="90">
        <f t="shared" si="2"/>
      </c>
      <c r="M27" s="90">
        <f t="shared" si="3"/>
      </c>
      <c r="N27" s="91">
        <f t="shared" si="4"/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72">
        <f t="shared" si="0"/>
        <v>16</v>
      </c>
      <c r="B28" s="64">
        <f>IF(COUNT('[2]DataEntry-TeamA'!B29,'[1]DataEntry-TeamB'!B29)&gt;0,AVERAGE('[2]DataEntry-TeamA'!B29,'[1]DataEntry-TeamB'!B29),"")</f>
        <v>21.5</v>
      </c>
      <c r="C28" s="62">
        <f>IF(COUNT('[2]DataEntry-TeamA'!G29:H29,'[2]DataEntry-TeamA'!U29:V29,'[1]DataEntry-TeamB'!G29:H29,'[1]DataEntry-TeamB'!U29:V29)&gt;0,AVERAGE('[2]DataEntry-TeamA'!G29:H29,'[2]DataEntry-TeamA'!U29:V29,'[1]DataEntry-TeamB'!G29:H29,'[1]DataEntry-TeamB'!U29:V29),0)</f>
        <v>15.8</v>
      </c>
      <c r="D28" s="62">
        <f>IF(COUNT('[2]DataEntry-TeamA'!I29,'[2]DataEntry-TeamA'!W29,'[1]DataEntry-TeamB'!I29,'[1]DataEntry-TeamB'!W29)&gt;0,AVERAGE('[2]DataEntry-TeamA'!I29,'[2]DataEntry-TeamA'!W29,'[1]DataEntry-TeamB'!I29,'[1]DataEntry-TeamB'!W29),0)</f>
        <v>37</v>
      </c>
      <c r="E28" s="62">
        <f>COUNT('[2]DataEntry-TeamA'!G29:H29,'[2]DataEntry-TeamA'!U29:V29,'[1]DataEntry-TeamB'!G29:H29,'[1]DataEntry-TeamB'!U29:V29)</f>
        <v>1</v>
      </c>
      <c r="F28" s="64">
        <f>IF(COUNT('[2]DataEntry-TeamA'!N29:O29,'[2]DataEntry-TeamA'!AB29:AC29,'[1]DataEntry-TeamB'!N29:O29,'[1]DataEntry-TeamB'!AB29:AC29)&gt;0,AVERAGE('[2]DataEntry-TeamA'!N29:O29,'[2]DataEntry-TeamA'!AB29:AC29,'[1]DataEntry-TeamB'!N29:O29,'[1]DataEntry-TeamB'!AB29:AC29),0)</f>
        <v>0</v>
      </c>
      <c r="G28" s="62">
        <f>IF(COUNT('[2]DataEntry-TeamA'!P29,'[2]DataEntry-TeamA'!AD29,'[1]DataEntry-TeamB'!P29,'[1]DataEntry-TeamB'!AD29)&gt;0,AVERAGE('[2]DataEntry-TeamA'!P29,'[2]DataEntry-TeamA'!AD29,'[1]DataEntry-TeamB'!P29,'[1]DataEntry-TeamB'!AD29),0)</f>
        <v>0</v>
      </c>
      <c r="H28" s="78">
        <f>COUNT('[2]DataEntry-TeamA'!N29:O29,'[2]DataEntry-TeamA'!AB29:AC29,'[1]DataEntry-TeamB'!N29:O29,'[1]DataEntry-TeamB'!AB29:AC29)</f>
        <v>0</v>
      </c>
      <c r="I28" s="62">
        <f>IF(COUNT('[2]DataEntry-TeamA'!AI29:AJ29,'[1]DataEntry-TeamB'!AI29:AJ29)&gt;0,AVERAGE('[2]DataEntry-TeamA'!AI29:AJ29,'[1]DataEntry-TeamB'!AI29:AJ29),0)</f>
        <v>0</v>
      </c>
      <c r="J28" s="62">
        <f>IF(COUNT('[2]DataEntry-TeamA'!AK29,'[1]DataEntry-TeamB'!AK29)&gt;0,AVERAGE('[2]DataEntry-TeamA'!AK29,'[1]DataEntry-TeamB'!AK29),0)</f>
        <v>0</v>
      </c>
      <c r="K28" s="78">
        <f>COUNT('[2]DataEntry-TeamA'!AI29:AJ29,'[1]DataEntry-TeamB'!AI29:AJ29)</f>
        <v>0</v>
      </c>
      <c r="L28" s="92">
        <f t="shared" si="2"/>
        <v>15.8</v>
      </c>
      <c r="M28" s="92">
        <f t="shared" si="3"/>
        <v>37</v>
      </c>
      <c r="N28" s="93">
        <f t="shared" si="4"/>
        <v>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73">
        <f t="shared" si="0"/>
        <v>17</v>
      </c>
      <c r="B29" s="37">
        <f>IF(COUNT('[2]DataEntry-TeamA'!B30,'[1]DataEntry-TeamB'!B30)&gt;0,AVERAGE('[2]DataEntry-TeamA'!B30,'[1]DataEntry-TeamB'!B30),"")</f>
        <v>24.5</v>
      </c>
      <c r="C29" s="38">
        <f>IF(COUNT('[2]DataEntry-TeamA'!G30:H30,'[2]DataEntry-TeamA'!U30:V30,'[1]DataEntry-TeamB'!G30:H30,'[1]DataEntry-TeamB'!U30:V30)&gt;0,AVERAGE('[2]DataEntry-TeamA'!G30:H30,'[2]DataEntry-TeamA'!U30:V30,'[1]DataEntry-TeamB'!G30:H30,'[1]DataEntry-TeamB'!U30:V30),0)</f>
        <v>0</v>
      </c>
      <c r="D29" s="38">
        <f>IF(COUNT('[2]DataEntry-TeamA'!I30,'[2]DataEntry-TeamA'!W30,'[1]DataEntry-TeamB'!I30,'[1]DataEntry-TeamB'!W30)&gt;0,AVERAGE('[2]DataEntry-TeamA'!I30,'[2]DataEntry-TeamA'!W30,'[1]DataEntry-TeamB'!I30,'[1]DataEntry-TeamB'!W30),0)</f>
        <v>0</v>
      </c>
      <c r="E29" s="38">
        <f>COUNT('[2]DataEntry-TeamA'!G30:H30,'[2]DataEntry-TeamA'!U30:V30,'[1]DataEntry-TeamB'!G30:H30,'[1]DataEntry-TeamB'!U30:V30)</f>
        <v>0</v>
      </c>
      <c r="F29" s="37">
        <f>IF(COUNT('[2]DataEntry-TeamA'!N30:O30,'[2]DataEntry-TeamA'!AB30:AC30,'[1]DataEntry-TeamB'!N30:O30,'[1]DataEntry-TeamB'!AB30:AC30)&gt;0,AVERAGE('[2]DataEntry-TeamA'!N30:O30,'[2]DataEntry-TeamA'!AB30:AC30,'[1]DataEntry-TeamB'!N30:O30,'[1]DataEntry-TeamB'!AB30:AC30),0)</f>
        <v>0.93</v>
      </c>
      <c r="G29" s="38">
        <f>IF(COUNT('[2]DataEntry-TeamA'!P30,'[2]DataEntry-TeamA'!AD30,'[1]DataEntry-TeamB'!P30,'[1]DataEntry-TeamB'!AD30)&gt;0,AVERAGE('[2]DataEntry-TeamA'!P30,'[2]DataEntry-TeamA'!AD30,'[1]DataEntry-TeamB'!P30,'[1]DataEntry-TeamB'!AD30),0)</f>
        <v>1</v>
      </c>
      <c r="H29" s="39">
        <f>COUNT('[2]DataEntry-TeamA'!N30:O30,'[2]DataEntry-TeamA'!AB30:AC30,'[1]DataEntry-TeamB'!N30:O30,'[1]DataEntry-TeamB'!AB30:AC30)</f>
        <v>1</v>
      </c>
      <c r="I29" s="38">
        <f>IF(COUNT('[2]DataEntry-TeamA'!AI30:AJ30,'[1]DataEntry-TeamB'!AI30:AJ30)&gt;0,AVERAGE('[2]DataEntry-TeamA'!AI30:AJ30,'[1]DataEntry-TeamB'!AI30:AJ30),0)</f>
        <v>0</v>
      </c>
      <c r="J29" s="38">
        <f>IF(COUNT('[2]DataEntry-TeamA'!AK30,'[1]DataEntry-TeamB'!AK30)&gt;0,AVERAGE('[2]DataEntry-TeamA'!AK30,'[1]DataEntry-TeamB'!AK30),0)</f>
        <v>0</v>
      </c>
      <c r="K29" s="39">
        <f>COUNT('[2]DataEntry-TeamA'!AI30:AJ30,'[1]DataEntry-TeamB'!AI30:AJ30)</f>
        <v>0</v>
      </c>
      <c r="L29" s="90">
        <f t="shared" si="2"/>
        <v>0.93</v>
      </c>
      <c r="M29" s="90">
        <f t="shared" si="3"/>
        <v>1</v>
      </c>
      <c r="N29" s="91">
        <f t="shared" si="4"/>
        <v>1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72">
        <f t="shared" si="0"/>
        <v>18</v>
      </c>
      <c r="B30" s="64">
        <f>IF(COUNT('[2]DataEntry-TeamA'!B31,'[1]DataEntry-TeamB'!B31)&gt;0,AVERAGE('[2]DataEntry-TeamA'!B31,'[1]DataEntry-TeamB'!B31),"")</f>
        <v>27</v>
      </c>
      <c r="C30" s="62">
        <f>IF(COUNT('[2]DataEntry-TeamA'!G31:H31,'[2]DataEntry-TeamA'!U31:V31,'[1]DataEntry-TeamB'!G31:H31,'[1]DataEntry-TeamB'!U31:V31)&gt;0,AVERAGE('[2]DataEntry-TeamA'!G31:H31,'[2]DataEntry-TeamA'!U31:V31,'[1]DataEntry-TeamB'!G31:H31,'[1]DataEntry-TeamB'!U31:V31),0)</f>
        <v>0</v>
      </c>
      <c r="D30" s="62">
        <f>IF(COUNT('[2]DataEntry-TeamA'!I31,'[2]DataEntry-TeamA'!W31,'[1]DataEntry-TeamB'!I31,'[1]DataEntry-TeamB'!W31)&gt;0,AVERAGE('[2]DataEntry-TeamA'!I31,'[2]DataEntry-TeamA'!W31,'[1]DataEntry-TeamB'!I31,'[1]DataEntry-TeamB'!W31),0)</f>
        <v>0</v>
      </c>
      <c r="E30" s="62">
        <f>COUNT('[2]DataEntry-TeamA'!G31:H31,'[2]DataEntry-TeamA'!U31:V31,'[1]DataEntry-TeamB'!G31:H31,'[1]DataEntry-TeamB'!U31:V31)</f>
        <v>0</v>
      </c>
      <c r="F30" s="64">
        <f>IF(COUNT('[2]DataEntry-TeamA'!N31:O31,'[2]DataEntry-TeamA'!AB31:AC31,'[1]DataEntry-TeamB'!N31:O31,'[1]DataEntry-TeamB'!AB31:AC31)&gt;0,AVERAGE('[2]DataEntry-TeamA'!N31:O31,'[2]DataEntry-TeamA'!AB31:AC31,'[1]DataEntry-TeamB'!N31:O31,'[1]DataEntry-TeamB'!AB31:AC31),0)</f>
        <v>0</v>
      </c>
      <c r="G30" s="62">
        <f>IF(COUNT('[2]DataEntry-TeamA'!P31,'[2]DataEntry-TeamA'!AD31,'[1]DataEntry-TeamB'!P31,'[1]DataEntry-TeamB'!AD31)&gt;0,AVERAGE('[2]DataEntry-TeamA'!P31,'[2]DataEntry-TeamA'!AD31,'[1]DataEntry-TeamB'!P31,'[1]DataEntry-TeamB'!AD31),0)</f>
        <v>0</v>
      </c>
      <c r="H30" s="78">
        <f>COUNT('[2]DataEntry-TeamA'!N31:O31,'[2]DataEntry-TeamA'!AB31:AC31,'[1]DataEntry-TeamB'!N31:O31,'[1]DataEntry-TeamB'!AB31:AC31)</f>
        <v>0</v>
      </c>
      <c r="I30" s="62">
        <f>IF(COUNT('[2]DataEntry-TeamA'!AI31:AJ31,'[1]DataEntry-TeamB'!AI31:AJ31)&gt;0,AVERAGE('[2]DataEntry-TeamA'!AI31:AJ31,'[1]DataEntry-TeamB'!AI31:AJ31),0)</f>
        <v>0</v>
      </c>
      <c r="J30" s="62">
        <f>IF(COUNT('[2]DataEntry-TeamA'!AK31,'[1]DataEntry-TeamB'!AK31)&gt;0,AVERAGE('[2]DataEntry-TeamA'!AK31,'[1]DataEntry-TeamB'!AK31),0)</f>
        <v>0</v>
      </c>
      <c r="K30" s="78">
        <f>COUNT('[2]DataEntry-TeamA'!AI31:AJ31,'[1]DataEntry-TeamB'!AI31:AJ31)</f>
        <v>0</v>
      </c>
      <c r="L30" s="92">
        <f t="shared" si="2"/>
      </c>
      <c r="M30" s="92">
        <f t="shared" si="3"/>
      </c>
      <c r="N30" s="93">
        <f t="shared" si="4"/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73">
        <f t="shared" si="0"/>
        <v>19</v>
      </c>
      <c r="B31" s="37">
        <f>IF(COUNT('[2]DataEntry-TeamA'!B32,'[1]DataEntry-TeamB'!B32)&gt;0,AVERAGE('[2]DataEntry-TeamA'!B32,'[1]DataEntry-TeamB'!B32),"")</f>
        <v>27</v>
      </c>
      <c r="C31" s="38">
        <f>IF(COUNT('[2]DataEntry-TeamA'!G32:H32,'[2]DataEntry-TeamA'!U32:V32,'[1]DataEntry-TeamB'!G32:H32,'[1]DataEntry-TeamB'!U32:V32)&gt;0,AVERAGE('[2]DataEntry-TeamA'!G32:H32,'[2]DataEntry-TeamA'!U32:V32,'[1]DataEntry-TeamB'!G32:H32,'[1]DataEntry-TeamB'!U32:V32),0)</f>
        <v>1.82</v>
      </c>
      <c r="D31" s="38">
        <f>IF(COUNT('[2]DataEntry-TeamA'!I32,'[2]DataEntry-TeamA'!W32,'[1]DataEntry-TeamB'!I32,'[1]DataEntry-TeamB'!W32)&gt;0,AVERAGE('[2]DataEntry-TeamA'!I32,'[2]DataEntry-TeamA'!W32,'[1]DataEntry-TeamB'!I32,'[1]DataEntry-TeamB'!W32),0)</f>
        <v>1</v>
      </c>
      <c r="E31" s="38">
        <f>COUNT('[2]DataEntry-TeamA'!G32:H32,'[2]DataEntry-TeamA'!U32:V32,'[1]DataEntry-TeamB'!G32:H32,'[1]DataEntry-TeamB'!U32:V32)</f>
        <v>1</v>
      </c>
      <c r="F31" s="37">
        <f>IF(COUNT('[2]DataEntry-TeamA'!N32:O32,'[2]DataEntry-TeamA'!AB32:AC32,'[1]DataEntry-TeamB'!N32:O32,'[1]DataEntry-TeamB'!AB32:AC32)&gt;0,AVERAGE('[2]DataEntry-TeamA'!N32:O32,'[2]DataEntry-TeamA'!AB32:AC32,'[1]DataEntry-TeamB'!N32:O32,'[1]DataEntry-TeamB'!AB32:AC32),0)</f>
        <v>26.22</v>
      </c>
      <c r="G31" s="38">
        <f>IF(COUNT('[2]DataEntry-TeamA'!P32,'[2]DataEntry-TeamA'!AD32,'[1]DataEntry-TeamB'!P32,'[1]DataEntry-TeamB'!AD32)&gt;0,AVERAGE('[2]DataEntry-TeamA'!P32,'[2]DataEntry-TeamA'!AD32,'[1]DataEntry-TeamB'!P32,'[1]DataEntry-TeamB'!AD32),0)</f>
        <v>1</v>
      </c>
      <c r="H31" s="39">
        <f>COUNT('[2]DataEntry-TeamA'!N32:O32,'[2]DataEntry-TeamA'!AB32:AC32,'[1]DataEntry-TeamB'!N32:O32,'[1]DataEntry-TeamB'!AB32:AC32)</f>
        <v>2</v>
      </c>
      <c r="I31" s="38">
        <f>IF(COUNT('[2]DataEntry-TeamA'!AI32:AJ32,'[1]DataEntry-TeamB'!AI32:AJ32)&gt;0,AVERAGE('[2]DataEntry-TeamA'!AI32:AJ32,'[1]DataEntry-TeamB'!AI32:AJ32),0)</f>
        <v>0.0048</v>
      </c>
      <c r="J31" s="38">
        <f>IF(COUNT('[2]DataEntry-TeamA'!AK32,'[1]DataEntry-TeamB'!AK32)&gt;0,AVERAGE('[2]DataEntry-TeamA'!AK32,'[1]DataEntry-TeamB'!AK32),0)</f>
        <v>0</v>
      </c>
      <c r="K31" s="39">
        <f>COUNT('[2]DataEntry-TeamA'!AI32:AJ32,'[1]DataEntry-TeamB'!AI32:AJ32)</f>
        <v>1</v>
      </c>
      <c r="L31" s="90">
        <f t="shared" si="2"/>
        <v>28.0448</v>
      </c>
      <c r="M31" s="90">
        <f t="shared" si="3"/>
        <v>2</v>
      </c>
      <c r="N31" s="91">
        <f t="shared" si="4"/>
        <v>4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72">
        <f t="shared" si="0"/>
        <v>20</v>
      </c>
      <c r="B32" s="64">
        <f>IF(COUNT('[2]DataEntry-TeamA'!B33,'[1]DataEntry-TeamB'!B33)&gt;0,AVERAGE('[2]DataEntry-TeamA'!B33,'[1]DataEntry-TeamB'!B33),"")</f>
        <v>39</v>
      </c>
      <c r="C32" s="62">
        <f>IF(COUNT('[2]DataEntry-TeamA'!G33:H33,'[2]DataEntry-TeamA'!U33:V33,'[1]DataEntry-TeamB'!G33:H33,'[1]DataEntry-TeamB'!U33:V33)&gt;0,AVERAGE('[2]DataEntry-TeamA'!G33:H33,'[2]DataEntry-TeamA'!U33:V33,'[1]DataEntry-TeamB'!G33:H33,'[1]DataEntry-TeamB'!U33:V33),0)</f>
        <v>0</v>
      </c>
      <c r="D32" s="62">
        <f>IF(COUNT('[2]DataEntry-TeamA'!I33,'[2]DataEntry-TeamA'!W33,'[1]DataEntry-TeamB'!I33,'[1]DataEntry-TeamB'!W33)&gt;0,AVERAGE('[2]DataEntry-TeamA'!I33,'[2]DataEntry-TeamA'!W33,'[1]DataEntry-TeamB'!I33,'[1]DataEntry-TeamB'!W33),0)</f>
        <v>0</v>
      </c>
      <c r="E32" s="62">
        <f>COUNT('[2]DataEntry-TeamA'!G33:H33,'[2]DataEntry-TeamA'!U33:V33,'[1]DataEntry-TeamB'!G33:H33,'[1]DataEntry-TeamB'!U33:V33)</f>
        <v>0</v>
      </c>
      <c r="F32" s="64">
        <f>IF(COUNT('[2]DataEntry-TeamA'!N33:O33,'[2]DataEntry-TeamA'!AB33:AC33,'[1]DataEntry-TeamB'!N33:O33,'[1]DataEntry-TeamB'!AB33:AC33)&gt;0,AVERAGE('[2]DataEntry-TeamA'!N33:O33,'[2]DataEntry-TeamA'!AB33:AC33,'[1]DataEntry-TeamB'!N33:O33,'[1]DataEntry-TeamB'!AB33:AC33),0)</f>
        <v>0.83</v>
      </c>
      <c r="G32" s="62">
        <f>IF(COUNT('[2]DataEntry-TeamA'!P33,'[2]DataEntry-TeamA'!AD33,'[1]DataEntry-TeamB'!P33,'[1]DataEntry-TeamB'!AD33)&gt;0,AVERAGE('[2]DataEntry-TeamA'!P33,'[2]DataEntry-TeamA'!AD33,'[1]DataEntry-TeamB'!P33,'[1]DataEntry-TeamB'!AD33),0)</f>
        <v>1.5</v>
      </c>
      <c r="H32" s="78">
        <f>COUNT('[2]DataEntry-TeamA'!N33:O33,'[2]DataEntry-TeamA'!AB33:AC33,'[1]DataEntry-TeamB'!N33:O33,'[1]DataEntry-TeamB'!AB33:AC33)</f>
        <v>1</v>
      </c>
      <c r="I32" s="62">
        <f>IF(COUNT('[2]DataEntry-TeamA'!AI33:AJ33,'[1]DataEntry-TeamB'!AI33:AJ33)&gt;0,AVERAGE('[2]DataEntry-TeamA'!AI33:AJ33,'[1]DataEntry-TeamB'!AI33:AJ33),0)</f>
        <v>0</v>
      </c>
      <c r="J32" s="62">
        <f>IF(COUNT('[2]DataEntry-TeamA'!AK33,'[1]DataEntry-TeamB'!AK33)&gt;0,AVERAGE('[2]DataEntry-TeamA'!AK33,'[1]DataEntry-TeamB'!AK33),0)</f>
        <v>0</v>
      </c>
      <c r="K32" s="78">
        <f>COUNT('[2]DataEntry-TeamA'!AI33:AJ33,'[1]DataEntry-TeamB'!AI33:AJ33)</f>
        <v>0</v>
      </c>
      <c r="L32" s="92">
        <f t="shared" si="2"/>
        <v>0.83</v>
      </c>
      <c r="M32" s="92">
        <f t="shared" si="3"/>
        <v>1.5</v>
      </c>
      <c r="N32" s="93">
        <f t="shared" si="4"/>
        <v>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73">
        <f t="shared" si="0"/>
        <v>21</v>
      </c>
      <c r="B33" s="37">
        <f>IF(COUNT('[2]DataEntry-TeamA'!B34,'[1]DataEntry-TeamB'!B34)&gt;0,AVERAGE('[2]DataEntry-TeamA'!B34,'[1]DataEntry-TeamB'!B34),"")</f>
        <v>39.5</v>
      </c>
      <c r="C33" s="38">
        <f>IF(COUNT('[2]DataEntry-TeamA'!G34:H34,'[2]DataEntry-TeamA'!U34:V34,'[1]DataEntry-TeamB'!G34:H34,'[1]DataEntry-TeamB'!U34:V34)&gt;0,AVERAGE('[2]DataEntry-TeamA'!G34:H34,'[2]DataEntry-TeamA'!U34:V34,'[1]DataEntry-TeamB'!G34:H34,'[1]DataEntry-TeamB'!U34:V34),0)</f>
        <v>0</v>
      </c>
      <c r="D33" s="38">
        <f>IF(COUNT('[2]DataEntry-TeamA'!I34,'[2]DataEntry-TeamA'!W34,'[1]DataEntry-TeamB'!I34,'[1]DataEntry-TeamB'!W34)&gt;0,AVERAGE('[2]DataEntry-TeamA'!I34,'[2]DataEntry-TeamA'!W34,'[1]DataEntry-TeamB'!I34,'[1]DataEntry-TeamB'!W34),0)</f>
        <v>0</v>
      </c>
      <c r="E33" s="38">
        <f>COUNT('[2]DataEntry-TeamA'!G34:H34,'[2]DataEntry-TeamA'!U34:V34,'[1]DataEntry-TeamB'!G34:H34,'[1]DataEntry-TeamB'!U34:V34)</f>
        <v>0</v>
      </c>
      <c r="F33" s="37">
        <f>IF(COUNT('[2]DataEntry-TeamA'!N34:O34,'[2]DataEntry-TeamA'!AB34:AC34,'[1]DataEntry-TeamB'!N34:O34,'[1]DataEntry-TeamB'!AB34:AC34)&gt;0,AVERAGE('[2]DataEntry-TeamA'!N34:O34,'[2]DataEntry-TeamA'!AB34:AC34,'[1]DataEntry-TeamB'!N34:O34,'[1]DataEntry-TeamB'!AB34:AC34),0)</f>
        <v>0</v>
      </c>
      <c r="G33" s="38">
        <f>IF(COUNT('[2]DataEntry-TeamA'!P34,'[2]DataEntry-TeamA'!AD34,'[1]DataEntry-TeamB'!P34,'[1]DataEntry-TeamB'!AD34)&gt;0,AVERAGE('[2]DataEntry-TeamA'!P34,'[2]DataEntry-TeamA'!AD34,'[1]DataEntry-TeamB'!P34,'[1]DataEntry-TeamB'!AD34),0)</f>
        <v>0</v>
      </c>
      <c r="H33" s="39">
        <f>COUNT('[2]DataEntry-TeamA'!N34:O34,'[2]DataEntry-TeamA'!AB34:AC34,'[1]DataEntry-TeamB'!N34:O34,'[1]DataEntry-TeamB'!AB34:AC34)</f>
        <v>0</v>
      </c>
      <c r="I33" s="38">
        <f>IF(COUNT('[2]DataEntry-TeamA'!AI34:AJ34,'[1]DataEntry-TeamB'!AI34:AJ34)&gt;0,AVERAGE('[2]DataEntry-TeamA'!AI34:AJ34,'[1]DataEntry-TeamB'!AI34:AJ34),0)</f>
        <v>0</v>
      </c>
      <c r="J33" s="38">
        <f>IF(COUNT('[2]DataEntry-TeamA'!AK34,'[1]DataEntry-TeamB'!AK34)&gt;0,AVERAGE('[2]DataEntry-TeamA'!AK34,'[1]DataEntry-TeamB'!AK34),0)</f>
        <v>0</v>
      </c>
      <c r="K33" s="39">
        <f>COUNT('[2]DataEntry-TeamA'!AI34:AJ34,'[1]DataEntry-TeamB'!AI34:AJ34)</f>
        <v>0</v>
      </c>
      <c r="L33" s="90">
        <f t="shared" si="2"/>
      </c>
      <c r="M33" s="90">
        <f t="shared" si="3"/>
      </c>
      <c r="N33" s="91">
        <f t="shared" si="4"/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72">
        <f t="shared" si="0"/>
        <v>22</v>
      </c>
      <c r="B34" s="64">
        <f>IF(COUNT('[2]DataEntry-TeamA'!B35,'[1]DataEntry-TeamB'!B35)&gt;0,AVERAGE('[2]DataEntry-TeamA'!B35,'[1]DataEntry-TeamB'!B35),"")</f>
        <v>43</v>
      </c>
      <c r="C34" s="62">
        <f>IF(COUNT('[2]DataEntry-TeamA'!G35:H35,'[2]DataEntry-TeamA'!U35:V35,'[1]DataEntry-TeamB'!G35:H35,'[1]DataEntry-TeamB'!U35:V35)&gt;0,AVERAGE('[2]DataEntry-TeamA'!G35:H35,'[2]DataEntry-TeamA'!U35:V35,'[1]DataEntry-TeamB'!G35:H35,'[1]DataEntry-TeamB'!U35:V35),0)</f>
        <v>1.2</v>
      </c>
      <c r="D34" s="62">
        <f>IF(COUNT('[2]DataEntry-TeamA'!I35,'[2]DataEntry-TeamA'!W35,'[1]DataEntry-TeamB'!I35,'[1]DataEntry-TeamB'!W35)&gt;0,AVERAGE('[2]DataEntry-TeamA'!I35,'[2]DataEntry-TeamA'!W35,'[1]DataEntry-TeamB'!I35,'[1]DataEntry-TeamB'!W35),0)</f>
        <v>1</v>
      </c>
      <c r="E34" s="62">
        <f>COUNT('[2]DataEntry-TeamA'!G35:H35,'[2]DataEntry-TeamA'!U35:V35,'[1]DataEntry-TeamB'!G35:H35,'[1]DataEntry-TeamB'!U35:V35)</f>
        <v>1</v>
      </c>
      <c r="F34" s="64">
        <f>IF(COUNT('[2]DataEntry-TeamA'!N35:O35,'[2]DataEntry-TeamA'!AB35:AC35,'[1]DataEntry-TeamB'!N35:O35,'[1]DataEntry-TeamB'!AB35:AC35)&gt;0,AVERAGE('[2]DataEntry-TeamA'!N35:O35,'[2]DataEntry-TeamA'!AB35:AC35,'[1]DataEntry-TeamB'!N35:O35,'[1]DataEntry-TeamB'!AB35:AC35),0)</f>
        <v>0</v>
      </c>
      <c r="G34" s="62">
        <f>IF(COUNT('[2]DataEntry-TeamA'!P35,'[2]DataEntry-TeamA'!AD35,'[1]DataEntry-TeamB'!P35,'[1]DataEntry-TeamB'!AD35)&gt;0,AVERAGE('[2]DataEntry-TeamA'!P35,'[2]DataEntry-TeamA'!AD35,'[1]DataEntry-TeamB'!P35,'[1]DataEntry-TeamB'!AD35),0)</f>
        <v>0</v>
      </c>
      <c r="H34" s="78">
        <f>COUNT('[2]DataEntry-TeamA'!N35:O35,'[2]DataEntry-TeamA'!AB35:AC35,'[1]DataEntry-TeamB'!N35:O35,'[1]DataEntry-TeamB'!AB35:AC35)</f>
        <v>0</v>
      </c>
      <c r="I34" s="62">
        <f>IF(COUNT('[2]DataEntry-TeamA'!AI35:AJ35,'[1]DataEntry-TeamB'!AI35:AJ35)&gt;0,AVERAGE('[2]DataEntry-TeamA'!AI35:AJ35,'[1]DataEntry-TeamB'!AI35:AJ35),0)</f>
        <v>0</v>
      </c>
      <c r="J34" s="62">
        <f>IF(COUNT('[2]DataEntry-TeamA'!AK35,'[1]DataEntry-TeamB'!AK35)&gt;0,AVERAGE('[2]DataEntry-TeamA'!AK35,'[1]DataEntry-TeamB'!AK35),0)</f>
        <v>0</v>
      </c>
      <c r="K34" s="78">
        <f>COUNT('[2]DataEntry-TeamA'!AI35:AJ35,'[1]DataEntry-TeamB'!AI35:AJ35)</f>
        <v>0</v>
      </c>
      <c r="L34" s="92">
        <f t="shared" si="2"/>
        <v>1.2</v>
      </c>
      <c r="M34" s="92">
        <f t="shared" si="3"/>
        <v>1</v>
      </c>
      <c r="N34" s="93">
        <f t="shared" si="4"/>
        <v>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73">
        <f t="shared" si="0"/>
        <v>23</v>
      </c>
      <c r="B35" s="37">
        <f>IF(COUNT('[2]DataEntry-TeamA'!B36,'[1]DataEntry-TeamB'!B36)&gt;0,AVERAGE('[2]DataEntry-TeamA'!B36,'[1]DataEntry-TeamB'!B36),"")</f>
        <v>47.5</v>
      </c>
      <c r="C35" s="38">
        <f>IF(COUNT('[2]DataEntry-TeamA'!G36:H36,'[2]DataEntry-TeamA'!U36:V36,'[1]DataEntry-TeamB'!G36:H36,'[1]DataEntry-TeamB'!U36:V36)&gt;0,AVERAGE('[2]DataEntry-TeamA'!G36:H36,'[2]DataEntry-TeamA'!U36:V36,'[1]DataEntry-TeamB'!G36:H36,'[1]DataEntry-TeamB'!U36:V36),0)</f>
        <v>2.86</v>
      </c>
      <c r="D35" s="38">
        <f>IF(COUNT('[2]DataEntry-TeamA'!I36,'[2]DataEntry-TeamA'!W36,'[1]DataEntry-TeamB'!I36,'[1]DataEntry-TeamB'!W36)&gt;0,AVERAGE('[2]DataEntry-TeamA'!I36,'[2]DataEntry-TeamA'!W36,'[1]DataEntry-TeamB'!I36,'[1]DataEntry-TeamB'!W36),0)</f>
        <v>2.1</v>
      </c>
      <c r="E35" s="38">
        <f>COUNT('[2]DataEntry-TeamA'!G36:H36,'[2]DataEntry-TeamA'!U36:V36,'[1]DataEntry-TeamB'!G36:H36,'[1]DataEntry-TeamB'!U36:V36)</f>
        <v>1</v>
      </c>
      <c r="F35" s="37">
        <f>IF(COUNT('[2]DataEntry-TeamA'!N36:O36,'[2]DataEntry-TeamA'!AB36:AC36,'[1]DataEntry-TeamB'!N36:O36,'[1]DataEntry-TeamB'!AB36:AC36)&gt;0,AVERAGE('[2]DataEntry-TeamA'!N36:O36,'[2]DataEntry-TeamA'!AB36:AC36,'[1]DataEntry-TeamB'!N36:O36,'[1]DataEntry-TeamB'!AB36:AC36),0)</f>
        <v>0</v>
      </c>
      <c r="G35" s="38">
        <f>IF(COUNT('[2]DataEntry-TeamA'!P36,'[2]DataEntry-TeamA'!AD36,'[1]DataEntry-TeamB'!P36,'[1]DataEntry-TeamB'!AD36)&gt;0,AVERAGE('[2]DataEntry-TeamA'!P36,'[2]DataEntry-TeamA'!AD36,'[1]DataEntry-TeamB'!P36,'[1]DataEntry-TeamB'!AD36),0)</f>
        <v>0</v>
      </c>
      <c r="H35" s="39">
        <f>COUNT('[2]DataEntry-TeamA'!N36:O36,'[2]DataEntry-TeamA'!AB36:AC36,'[1]DataEntry-TeamB'!N36:O36,'[1]DataEntry-TeamB'!AB36:AC36)</f>
        <v>0</v>
      </c>
      <c r="I35" s="38">
        <f>IF(COUNT('[2]DataEntry-TeamA'!AI36:AJ36,'[1]DataEntry-TeamB'!AI36:AJ36)&gt;0,AVERAGE('[2]DataEntry-TeamA'!AI36:AJ36,'[1]DataEntry-TeamB'!AI36:AJ36),0)</f>
        <v>0</v>
      </c>
      <c r="J35" s="38">
        <f>IF(COUNT('[2]DataEntry-TeamA'!AK36,'[1]DataEntry-TeamB'!AK36)&gt;0,AVERAGE('[2]DataEntry-TeamA'!AK36,'[1]DataEntry-TeamB'!AK36),0)</f>
        <v>0</v>
      </c>
      <c r="K35" s="39">
        <f>COUNT('[2]DataEntry-TeamA'!AI36:AJ36,'[1]DataEntry-TeamB'!AI36:AJ36)</f>
        <v>0</v>
      </c>
      <c r="L35" s="90">
        <f t="shared" si="2"/>
        <v>2.86</v>
      </c>
      <c r="M35" s="90">
        <f t="shared" si="3"/>
        <v>2.1</v>
      </c>
      <c r="N35" s="91">
        <f t="shared" si="4"/>
        <v>1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72">
        <f t="shared" si="0"/>
        <v>24</v>
      </c>
      <c r="B36" s="64">
        <f>IF(COUNT('[2]DataEntry-TeamA'!B37,'[1]DataEntry-TeamB'!B37)&gt;0,AVERAGE('[2]DataEntry-TeamA'!B37,'[1]DataEntry-TeamB'!B37),"")</f>
        <v>58</v>
      </c>
      <c r="C36" s="62">
        <f>IF(COUNT('[2]DataEntry-TeamA'!G37:H37,'[2]DataEntry-TeamA'!U37:V37,'[1]DataEntry-TeamB'!G37:H37,'[1]DataEntry-TeamB'!U37:V37)&gt;0,AVERAGE('[2]DataEntry-TeamA'!G37:H37,'[2]DataEntry-TeamA'!U37:V37,'[1]DataEntry-TeamB'!G37:H37,'[1]DataEntry-TeamB'!U37:V37),0)</f>
        <v>0</v>
      </c>
      <c r="D36" s="62">
        <f>IF(COUNT('[2]DataEntry-TeamA'!I37,'[2]DataEntry-TeamA'!W37,'[1]DataEntry-TeamB'!I37,'[1]DataEntry-TeamB'!W37)&gt;0,AVERAGE('[2]DataEntry-TeamA'!I37,'[2]DataEntry-TeamA'!W37,'[1]DataEntry-TeamB'!I37,'[1]DataEntry-TeamB'!W37),0)</f>
        <v>0</v>
      </c>
      <c r="E36" s="62">
        <f>COUNT('[2]DataEntry-TeamA'!G37:H37,'[2]DataEntry-TeamA'!U37:V37,'[1]DataEntry-TeamB'!G37:H37,'[1]DataEntry-TeamB'!U37:V37)</f>
        <v>0</v>
      </c>
      <c r="F36" s="64">
        <f>IF(COUNT('[2]DataEntry-TeamA'!N37:O37,'[2]DataEntry-TeamA'!AB37:AC37,'[1]DataEntry-TeamB'!N37:O37,'[1]DataEntry-TeamB'!AB37:AC37)&gt;0,AVERAGE('[2]DataEntry-TeamA'!N37:O37,'[2]DataEntry-TeamA'!AB37:AC37,'[1]DataEntry-TeamB'!N37:O37,'[1]DataEntry-TeamB'!AB37:AC37),0)</f>
        <v>0</v>
      </c>
      <c r="G36" s="62">
        <f>IF(COUNT('[2]DataEntry-TeamA'!P37,'[2]DataEntry-TeamA'!AD37,'[1]DataEntry-TeamB'!P37,'[1]DataEntry-TeamB'!AD37)&gt;0,AVERAGE('[2]DataEntry-TeamA'!P37,'[2]DataEntry-TeamA'!AD37,'[1]DataEntry-TeamB'!P37,'[1]DataEntry-TeamB'!AD37),0)</f>
        <v>0</v>
      </c>
      <c r="H36" s="78">
        <f>COUNT('[2]DataEntry-TeamA'!N37:O37,'[2]DataEntry-TeamA'!AB37:AC37,'[1]DataEntry-TeamB'!N37:O37,'[1]DataEntry-TeamB'!AB37:AC37)</f>
        <v>0</v>
      </c>
      <c r="I36" s="62">
        <f>IF(COUNT('[2]DataEntry-TeamA'!AI37:AJ37,'[1]DataEntry-TeamB'!AI37:AJ37)&gt;0,AVERAGE('[2]DataEntry-TeamA'!AI37:AJ37,'[1]DataEntry-TeamB'!AI37:AJ37),0)</f>
        <v>0</v>
      </c>
      <c r="J36" s="62">
        <f>IF(COUNT('[2]DataEntry-TeamA'!AK37,'[1]DataEntry-TeamB'!AK37)&gt;0,AVERAGE('[2]DataEntry-TeamA'!AK37,'[1]DataEntry-TeamB'!AK37),0)</f>
        <v>0</v>
      </c>
      <c r="K36" s="78">
        <f>COUNT('[2]DataEntry-TeamA'!AI37:AJ37,'[1]DataEntry-TeamB'!AI37:AJ37)</f>
        <v>0</v>
      </c>
      <c r="L36" s="92">
        <f t="shared" si="2"/>
      </c>
      <c r="M36" s="92">
        <f t="shared" si="3"/>
      </c>
      <c r="N36" s="93">
        <f t="shared" si="4"/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73">
        <f t="shared" si="0"/>
        <v>25</v>
      </c>
      <c r="B37" s="37">
        <f>IF(COUNT('[2]DataEntry-TeamA'!B38,'[1]DataEntry-TeamB'!B38)&gt;0,AVERAGE('[2]DataEntry-TeamA'!B38,'[1]DataEntry-TeamB'!B38),"")</f>
        <v>63.5</v>
      </c>
      <c r="C37" s="38">
        <f>IF(COUNT('[2]DataEntry-TeamA'!G38:H38,'[2]DataEntry-TeamA'!U38:V38,'[1]DataEntry-TeamB'!G38:H38,'[1]DataEntry-TeamB'!U38:V38)&gt;0,AVERAGE('[2]DataEntry-TeamA'!G38:H38,'[2]DataEntry-TeamA'!U38:V38,'[1]DataEntry-TeamB'!G38:H38,'[1]DataEntry-TeamB'!U38:V38),0)</f>
        <v>0</v>
      </c>
      <c r="D37" s="38">
        <f>IF(COUNT('[2]DataEntry-TeamA'!I38,'[2]DataEntry-TeamA'!W38,'[1]DataEntry-TeamB'!I38,'[1]DataEntry-TeamB'!W38)&gt;0,AVERAGE('[2]DataEntry-TeamA'!I38,'[2]DataEntry-TeamA'!W38,'[1]DataEntry-TeamB'!I38,'[1]DataEntry-TeamB'!W38),0)</f>
        <v>0</v>
      </c>
      <c r="E37" s="38">
        <f>COUNT('[2]DataEntry-TeamA'!G38:H38,'[2]DataEntry-TeamA'!U38:V38,'[1]DataEntry-TeamB'!G38:H38,'[1]DataEntry-TeamB'!U38:V38)</f>
        <v>0</v>
      </c>
      <c r="F37" s="37">
        <f>IF(COUNT('[2]DataEntry-TeamA'!N38:O38,'[2]DataEntry-TeamA'!AB38:AC38,'[1]DataEntry-TeamB'!N38:O38,'[1]DataEntry-TeamB'!AB38:AC38)&gt;0,AVERAGE('[2]DataEntry-TeamA'!N38:O38,'[2]DataEntry-TeamA'!AB38:AC38,'[1]DataEntry-TeamB'!N38:O38,'[1]DataEntry-TeamB'!AB38:AC38),0)</f>
        <v>0</v>
      </c>
      <c r="G37" s="38">
        <f>IF(COUNT('[2]DataEntry-TeamA'!P38,'[2]DataEntry-TeamA'!AD38,'[1]DataEntry-TeamB'!P38,'[1]DataEntry-TeamB'!AD38)&gt;0,AVERAGE('[2]DataEntry-TeamA'!P38,'[2]DataEntry-TeamA'!AD38,'[1]DataEntry-TeamB'!P38,'[1]DataEntry-TeamB'!AD38),0)</f>
        <v>0</v>
      </c>
      <c r="H37" s="39">
        <f>COUNT('[2]DataEntry-TeamA'!N38:O38,'[2]DataEntry-TeamA'!AB38:AC38,'[1]DataEntry-TeamB'!N38:O38,'[1]DataEntry-TeamB'!AB38:AC38)</f>
        <v>0</v>
      </c>
      <c r="I37" s="38">
        <f>IF(COUNT('[2]DataEntry-TeamA'!AI38:AJ38,'[1]DataEntry-TeamB'!AI38:AJ38)&gt;0,AVERAGE('[2]DataEntry-TeamA'!AI38:AJ38,'[1]DataEntry-TeamB'!AI38:AJ38),0)</f>
        <v>0</v>
      </c>
      <c r="J37" s="38">
        <f>IF(COUNT('[2]DataEntry-TeamA'!AK38,'[1]DataEntry-TeamB'!AK38)&gt;0,AVERAGE('[2]DataEntry-TeamA'!AK38,'[1]DataEntry-TeamB'!AK38),0)</f>
        <v>0</v>
      </c>
      <c r="K37" s="39">
        <f>COUNT('[2]DataEntry-TeamA'!AI38:AJ38,'[1]DataEntry-TeamB'!AI38:AJ38)</f>
        <v>0</v>
      </c>
      <c r="L37" s="90">
        <f t="shared" si="2"/>
      </c>
      <c r="M37" s="90">
        <f t="shared" si="3"/>
      </c>
      <c r="N37" s="91">
        <f t="shared" si="4"/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72">
        <f t="shared" si="0"/>
        <v>26</v>
      </c>
      <c r="B38" s="64">
        <f>IF(COUNT('[2]DataEntry-TeamA'!B39,'[1]DataEntry-TeamB'!B39)&gt;0,AVERAGE('[2]DataEntry-TeamA'!B39,'[1]DataEntry-TeamB'!B39),"")</f>
        <v>73.5</v>
      </c>
      <c r="C38" s="62">
        <f>IF(COUNT('[2]DataEntry-TeamA'!G39:H39,'[2]DataEntry-TeamA'!U39:V39,'[1]DataEntry-TeamB'!G39:H39,'[1]DataEntry-TeamB'!U39:V39)&gt;0,AVERAGE('[2]DataEntry-TeamA'!G39:H39,'[2]DataEntry-TeamA'!U39:V39,'[1]DataEntry-TeamB'!G39:H39,'[1]DataEntry-TeamB'!U39:V39),0)</f>
        <v>0</v>
      </c>
      <c r="D38" s="62">
        <f>IF(COUNT('[2]DataEntry-TeamA'!I39,'[2]DataEntry-TeamA'!W39,'[1]DataEntry-TeamB'!I39,'[1]DataEntry-TeamB'!W39)&gt;0,AVERAGE('[2]DataEntry-TeamA'!I39,'[2]DataEntry-TeamA'!W39,'[1]DataEntry-TeamB'!I39,'[1]DataEntry-TeamB'!W39),0)</f>
        <v>0</v>
      </c>
      <c r="E38" s="62">
        <f>COUNT('[2]DataEntry-TeamA'!G39:H39,'[2]DataEntry-TeamA'!U39:V39,'[1]DataEntry-TeamB'!G39:H39,'[1]DataEntry-TeamB'!U39:V39)</f>
        <v>0</v>
      </c>
      <c r="F38" s="64">
        <f>IF(COUNT('[2]DataEntry-TeamA'!N39:O39,'[2]DataEntry-TeamA'!AB39:AC39,'[1]DataEntry-TeamB'!N39:O39,'[1]DataEntry-TeamB'!AB39:AC39)&gt;0,AVERAGE('[2]DataEntry-TeamA'!N39:O39,'[2]DataEntry-TeamA'!AB39:AC39,'[1]DataEntry-TeamB'!N39:O39,'[1]DataEntry-TeamB'!AB39:AC39),0)</f>
        <v>0</v>
      </c>
      <c r="G38" s="62">
        <f>IF(COUNT('[2]DataEntry-TeamA'!P39,'[2]DataEntry-TeamA'!AD39,'[1]DataEntry-TeamB'!P39,'[1]DataEntry-TeamB'!AD39)&gt;0,AVERAGE('[2]DataEntry-TeamA'!P39,'[2]DataEntry-TeamA'!AD39,'[1]DataEntry-TeamB'!P39,'[1]DataEntry-TeamB'!AD39),0)</f>
        <v>0</v>
      </c>
      <c r="H38" s="78">
        <f>COUNT('[2]DataEntry-TeamA'!N39:O39,'[2]DataEntry-TeamA'!AB39:AC39,'[1]DataEntry-TeamB'!N39:O39,'[1]DataEntry-TeamB'!AB39:AC39)</f>
        <v>0</v>
      </c>
      <c r="I38" s="62">
        <f>IF(COUNT('[2]DataEntry-TeamA'!AI39:AJ39,'[1]DataEntry-TeamB'!AI39:AJ39)&gt;0,AVERAGE('[2]DataEntry-TeamA'!AI39:AJ39,'[1]DataEntry-TeamB'!AI39:AJ39),0)</f>
        <v>0</v>
      </c>
      <c r="J38" s="62">
        <f>IF(COUNT('[2]DataEntry-TeamA'!AK39,'[1]DataEntry-TeamB'!AK39)&gt;0,AVERAGE('[2]DataEntry-TeamA'!AK39,'[1]DataEntry-TeamB'!AK39),0)</f>
        <v>0</v>
      </c>
      <c r="K38" s="78">
        <f>COUNT('[2]DataEntry-TeamA'!AI39:AJ39,'[1]DataEntry-TeamB'!AI39:AJ39)</f>
        <v>0</v>
      </c>
      <c r="L38" s="92">
        <f t="shared" si="2"/>
      </c>
      <c r="M38" s="92">
        <f t="shared" si="3"/>
      </c>
      <c r="N38" s="93">
        <f t="shared" si="4"/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73">
        <f t="shared" si="0"/>
        <v>27</v>
      </c>
      <c r="B39" s="37">
        <f>IF(COUNT('[2]DataEntry-TeamA'!B40,'[1]DataEntry-TeamB'!B40)&gt;0,AVERAGE('[2]DataEntry-TeamA'!B40,'[1]DataEntry-TeamB'!B40),"")</f>
        <v>64.5</v>
      </c>
      <c r="C39" s="38">
        <f>IF(COUNT('[2]DataEntry-TeamA'!G40:H40,'[2]DataEntry-TeamA'!U40:V40,'[1]DataEntry-TeamB'!G40:H40,'[1]DataEntry-TeamB'!U40:V40)&gt;0,AVERAGE('[2]DataEntry-TeamA'!G40:H40,'[2]DataEntry-TeamA'!U40:V40,'[1]DataEntry-TeamB'!G40:H40,'[1]DataEntry-TeamB'!U40:V40),0)</f>
        <v>1.32</v>
      </c>
      <c r="D39" s="38">
        <f>IF(COUNT('[2]DataEntry-TeamA'!I40,'[2]DataEntry-TeamA'!W40,'[1]DataEntry-TeamB'!I40,'[1]DataEntry-TeamB'!W40)&gt;0,AVERAGE('[2]DataEntry-TeamA'!I40,'[2]DataEntry-TeamA'!W40,'[1]DataEntry-TeamB'!I40,'[1]DataEntry-TeamB'!W40),0)</f>
        <v>2.5</v>
      </c>
      <c r="E39" s="38">
        <f>COUNT('[2]DataEntry-TeamA'!G40:H40,'[2]DataEntry-TeamA'!U40:V40,'[1]DataEntry-TeamB'!G40:H40,'[1]DataEntry-TeamB'!U40:V40)</f>
        <v>1</v>
      </c>
      <c r="F39" s="37">
        <f>IF(COUNT('[2]DataEntry-TeamA'!N40:O40,'[2]DataEntry-TeamA'!AB40:AC40,'[1]DataEntry-TeamB'!N40:O40,'[1]DataEntry-TeamB'!AB40:AC40)&gt;0,AVERAGE('[2]DataEntry-TeamA'!N40:O40,'[2]DataEntry-TeamA'!AB40:AC40,'[1]DataEntry-TeamB'!N40:O40,'[1]DataEntry-TeamB'!AB40:AC40),0)</f>
        <v>0</v>
      </c>
      <c r="G39" s="38">
        <f>IF(COUNT('[2]DataEntry-TeamA'!P40,'[2]DataEntry-TeamA'!AD40,'[1]DataEntry-TeamB'!P40,'[1]DataEntry-TeamB'!AD40)&gt;0,AVERAGE('[2]DataEntry-TeamA'!P40,'[2]DataEntry-TeamA'!AD40,'[1]DataEntry-TeamB'!P40,'[1]DataEntry-TeamB'!AD40),0)</f>
        <v>0</v>
      </c>
      <c r="H39" s="39">
        <f>COUNT('[2]DataEntry-TeamA'!N40:O40,'[2]DataEntry-TeamA'!AB40:AC40,'[1]DataEntry-TeamB'!N40:O40,'[1]DataEntry-TeamB'!AB40:AC40)</f>
        <v>0</v>
      </c>
      <c r="I39" s="38">
        <f>IF(COUNT('[2]DataEntry-TeamA'!AI40:AJ40,'[1]DataEntry-TeamB'!AI40:AJ40)&gt;0,AVERAGE('[2]DataEntry-TeamA'!AI40:AJ40,'[1]DataEntry-TeamB'!AI40:AJ40),0)</f>
        <v>0</v>
      </c>
      <c r="J39" s="38">
        <f>IF(COUNT('[2]DataEntry-TeamA'!AK40,'[1]DataEntry-TeamB'!AK40)&gt;0,AVERAGE('[2]DataEntry-TeamA'!AK40,'[1]DataEntry-TeamB'!AK40),0)</f>
        <v>0</v>
      </c>
      <c r="K39" s="39">
        <f>COUNT('[2]DataEntry-TeamA'!AI40:AJ40,'[1]DataEntry-TeamB'!AI40:AJ40)</f>
        <v>0</v>
      </c>
      <c r="L39" s="90">
        <f t="shared" si="2"/>
        <v>1.32</v>
      </c>
      <c r="M39" s="90">
        <f t="shared" si="3"/>
        <v>2.5</v>
      </c>
      <c r="N39" s="91">
        <f t="shared" si="4"/>
        <v>1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72">
        <f t="shared" si="0"/>
        <v>28</v>
      </c>
      <c r="B40" s="64">
        <f>IF(COUNT('[2]DataEntry-TeamA'!B41,'[1]DataEntry-TeamB'!B41)&gt;0,AVERAGE('[2]DataEntry-TeamA'!B41,'[1]DataEntry-TeamB'!B41),"")</f>
        <v>67</v>
      </c>
      <c r="C40" s="62">
        <f>IF(COUNT('[2]DataEntry-TeamA'!G41:H41,'[2]DataEntry-TeamA'!U41:V41,'[1]DataEntry-TeamB'!G41:H41,'[1]DataEntry-TeamB'!U41:V41)&gt;0,AVERAGE('[2]DataEntry-TeamA'!G41:H41,'[2]DataEntry-TeamA'!U41:V41,'[1]DataEntry-TeamB'!G41:H41,'[1]DataEntry-TeamB'!U41:V41),0)</f>
        <v>3.1</v>
      </c>
      <c r="D40" s="62">
        <f>IF(COUNT('[2]DataEntry-TeamA'!I41,'[2]DataEntry-TeamA'!W41,'[1]DataEntry-TeamB'!I41,'[1]DataEntry-TeamB'!W41)&gt;0,AVERAGE('[2]DataEntry-TeamA'!I41,'[2]DataEntry-TeamA'!W41,'[1]DataEntry-TeamB'!I41,'[1]DataEntry-TeamB'!W41),0)</f>
        <v>4.2</v>
      </c>
      <c r="E40" s="62">
        <f>COUNT('[2]DataEntry-TeamA'!G41:H41,'[2]DataEntry-TeamA'!U41:V41,'[1]DataEntry-TeamB'!G41:H41,'[1]DataEntry-TeamB'!U41:V41)</f>
        <v>1</v>
      </c>
      <c r="F40" s="64">
        <f>IF(COUNT('[2]DataEntry-TeamA'!N41:O41,'[2]DataEntry-TeamA'!AB41:AC41,'[1]DataEntry-TeamB'!N41:O41,'[1]DataEntry-TeamB'!AB41:AC41)&gt;0,AVERAGE('[2]DataEntry-TeamA'!N41:O41,'[2]DataEntry-TeamA'!AB41:AC41,'[1]DataEntry-TeamB'!N41:O41,'[1]DataEntry-TeamB'!AB41:AC41),0)</f>
        <v>0</v>
      </c>
      <c r="G40" s="62">
        <f>IF(COUNT('[2]DataEntry-TeamA'!P41,'[2]DataEntry-TeamA'!AD41,'[1]DataEntry-TeamB'!P41,'[1]DataEntry-TeamB'!AD41)&gt;0,AVERAGE('[2]DataEntry-TeamA'!P41,'[2]DataEntry-TeamA'!AD41,'[1]DataEntry-TeamB'!P41,'[1]DataEntry-TeamB'!AD41),0)</f>
        <v>0</v>
      </c>
      <c r="H40" s="78">
        <f>COUNT('[2]DataEntry-TeamA'!N41:O41,'[2]DataEntry-TeamA'!AB41:AC41,'[1]DataEntry-TeamB'!N41:O41,'[1]DataEntry-TeamB'!AB41:AC41)</f>
        <v>0</v>
      </c>
      <c r="I40" s="62">
        <f>IF(COUNT('[2]DataEntry-TeamA'!AI41:AJ41,'[1]DataEntry-TeamB'!AI41:AJ41)&gt;0,AVERAGE('[2]DataEntry-TeamA'!AI41:AJ41,'[1]DataEntry-TeamB'!AI41:AJ41),0)</f>
        <v>0</v>
      </c>
      <c r="J40" s="62">
        <f>IF(COUNT('[2]DataEntry-TeamA'!AK41,'[1]DataEntry-TeamB'!AK41)&gt;0,AVERAGE('[2]DataEntry-TeamA'!AK41,'[1]DataEntry-TeamB'!AK41),0)</f>
        <v>0</v>
      </c>
      <c r="K40" s="78">
        <f>COUNT('[2]DataEntry-TeamA'!AI41:AJ41,'[1]DataEntry-TeamB'!AI41:AJ41)</f>
        <v>0</v>
      </c>
      <c r="L40" s="92">
        <f t="shared" si="2"/>
        <v>3.1</v>
      </c>
      <c r="M40" s="92">
        <f t="shared" si="3"/>
        <v>4.2</v>
      </c>
      <c r="N40" s="93">
        <f t="shared" si="4"/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73">
        <f t="shared" si="0"/>
        <v>29</v>
      </c>
      <c r="B41" s="37">
        <f>IF(COUNT('[2]DataEntry-TeamA'!B42,'[1]DataEntry-TeamB'!B42)&gt;0,AVERAGE('[2]DataEntry-TeamA'!B42,'[1]DataEntry-TeamB'!B42),"")</f>
        <v>77.5</v>
      </c>
      <c r="C41" s="38">
        <f>IF(COUNT('[2]DataEntry-TeamA'!G42:H42,'[2]DataEntry-TeamA'!U42:V42,'[1]DataEntry-TeamB'!G42:H42,'[1]DataEntry-TeamB'!U42:V42)&gt;0,AVERAGE('[2]DataEntry-TeamA'!G42:H42,'[2]DataEntry-TeamA'!U42:V42,'[1]DataEntry-TeamB'!G42:H42,'[1]DataEntry-TeamB'!U42:V42),0)</f>
        <v>2.6</v>
      </c>
      <c r="D41" s="38">
        <f>IF(COUNT('[2]DataEntry-TeamA'!I42,'[2]DataEntry-TeamA'!W42,'[1]DataEntry-TeamB'!I42,'[1]DataEntry-TeamB'!W42)&gt;0,AVERAGE('[2]DataEntry-TeamA'!I42,'[2]DataEntry-TeamA'!W42,'[1]DataEntry-TeamB'!I42,'[1]DataEntry-TeamB'!W42),0)</f>
        <v>2</v>
      </c>
      <c r="E41" s="38">
        <f>COUNT('[2]DataEntry-TeamA'!G42:H42,'[2]DataEntry-TeamA'!U42:V42,'[1]DataEntry-TeamB'!G42:H42,'[1]DataEntry-TeamB'!U42:V42)</f>
        <v>1</v>
      </c>
      <c r="F41" s="37">
        <f>IF(COUNT('[2]DataEntry-TeamA'!N42:O42,'[2]DataEntry-TeamA'!AB42:AC42,'[1]DataEntry-TeamB'!N42:O42,'[1]DataEntry-TeamB'!AB42:AC42)&gt;0,AVERAGE('[2]DataEntry-TeamA'!N42:O42,'[2]DataEntry-TeamA'!AB42:AC42,'[1]DataEntry-TeamB'!N42:O42,'[1]DataEntry-TeamB'!AB42:AC42),0)</f>
        <v>0</v>
      </c>
      <c r="G41" s="38">
        <f>IF(COUNT('[2]DataEntry-TeamA'!P42,'[2]DataEntry-TeamA'!AD42,'[1]DataEntry-TeamB'!P42,'[1]DataEntry-TeamB'!AD42)&gt;0,AVERAGE('[2]DataEntry-TeamA'!P42,'[2]DataEntry-TeamA'!AD42,'[1]DataEntry-TeamB'!P42,'[1]DataEntry-TeamB'!AD42),0)</f>
        <v>0</v>
      </c>
      <c r="H41" s="39">
        <f>COUNT('[2]DataEntry-TeamA'!N42:O42,'[2]DataEntry-TeamA'!AB42:AC42,'[1]DataEntry-TeamB'!N42:O42,'[1]DataEntry-TeamB'!AB42:AC42)</f>
        <v>0</v>
      </c>
      <c r="I41" s="38">
        <f>IF(COUNT('[2]DataEntry-TeamA'!AI42:AJ42,'[1]DataEntry-TeamB'!AI42:AJ42)&gt;0,AVERAGE('[2]DataEntry-TeamA'!AI42:AJ42,'[1]DataEntry-TeamB'!AI42:AJ42),0)</f>
        <v>0</v>
      </c>
      <c r="J41" s="38">
        <f>IF(COUNT('[2]DataEntry-TeamA'!AK42,'[1]DataEntry-TeamB'!AK42)&gt;0,AVERAGE('[2]DataEntry-TeamA'!AK42,'[1]DataEntry-TeamB'!AK42),0)</f>
        <v>0</v>
      </c>
      <c r="K41" s="39">
        <f>COUNT('[2]DataEntry-TeamA'!AI42:AJ42,'[1]DataEntry-TeamB'!AI42:AJ42)</f>
        <v>0</v>
      </c>
      <c r="L41" s="90">
        <f t="shared" si="2"/>
        <v>2.6</v>
      </c>
      <c r="M41" s="90">
        <f t="shared" si="3"/>
        <v>2</v>
      </c>
      <c r="N41" s="91">
        <f t="shared" si="4"/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72">
        <f t="shared" si="0"/>
        <v>30</v>
      </c>
      <c r="B42" s="64">
        <f>IF(COUNT('[2]DataEntry-TeamA'!B43,'[1]DataEntry-TeamB'!B43)&gt;0,AVERAGE('[2]DataEntry-TeamA'!B43,'[1]DataEntry-TeamB'!B43),"")</f>
        <v>93</v>
      </c>
      <c r="C42" s="62">
        <f>IF(COUNT('[2]DataEntry-TeamA'!G43:H43,'[2]DataEntry-TeamA'!U43:V43,'[1]DataEntry-TeamB'!G43:H43,'[1]DataEntry-TeamB'!U43:V43)&gt;0,AVERAGE('[2]DataEntry-TeamA'!G43:H43,'[2]DataEntry-TeamA'!U43:V43,'[1]DataEntry-TeamB'!G43:H43,'[1]DataEntry-TeamB'!U43:V43),0)</f>
        <v>0</v>
      </c>
      <c r="D42" s="62">
        <f>IF(COUNT('[2]DataEntry-TeamA'!I43,'[2]DataEntry-TeamA'!W43,'[1]DataEntry-TeamB'!I43,'[1]DataEntry-TeamB'!W43)&gt;0,AVERAGE('[2]DataEntry-TeamA'!I43,'[2]DataEntry-TeamA'!W43,'[1]DataEntry-TeamB'!I43,'[1]DataEntry-TeamB'!W43),0)</f>
        <v>0</v>
      </c>
      <c r="E42" s="62">
        <f>COUNT('[2]DataEntry-TeamA'!G43:H43,'[2]DataEntry-TeamA'!U43:V43,'[1]DataEntry-TeamB'!G43:H43,'[1]DataEntry-TeamB'!U43:V43)</f>
        <v>0</v>
      </c>
      <c r="F42" s="64">
        <f>IF(COUNT('[2]DataEntry-TeamA'!N43:O43,'[2]DataEntry-TeamA'!AB43:AC43,'[1]DataEntry-TeamB'!N43:O43,'[1]DataEntry-TeamB'!AB43:AC43)&gt;0,AVERAGE('[2]DataEntry-TeamA'!N43:O43,'[2]DataEntry-TeamA'!AB43:AC43,'[1]DataEntry-TeamB'!N43:O43,'[1]DataEntry-TeamB'!AB43:AC43),0)</f>
        <v>0</v>
      </c>
      <c r="G42" s="62">
        <f>IF(COUNT('[2]DataEntry-TeamA'!P43,'[2]DataEntry-TeamA'!AD43,'[1]DataEntry-TeamB'!P43,'[1]DataEntry-TeamB'!AD43)&gt;0,AVERAGE('[2]DataEntry-TeamA'!P43,'[2]DataEntry-TeamA'!AD43,'[1]DataEntry-TeamB'!P43,'[1]DataEntry-TeamB'!AD43),0)</f>
        <v>0</v>
      </c>
      <c r="H42" s="78">
        <f>COUNT('[2]DataEntry-TeamA'!N43:O43,'[2]DataEntry-TeamA'!AB43:AC43,'[1]DataEntry-TeamB'!N43:O43,'[1]DataEntry-TeamB'!AB43:AC43)</f>
        <v>0</v>
      </c>
      <c r="I42" s="62">
        <f>IF(COUNT('[2]DataEntry-TeamA'!AI43:AJ43,'[1]DataEntry-TeamB'!AI43:AJ43)&gt;0,AVERAGE('[2]DataEntry-TeamA'!AI43:AJ43,'[1]DataEntry-TeamB'!AI43:AJ43),0)</f>
        <v>0</v>
      </c>
      <c r="J42" s="62">
        <f>IF(COUNT('[2]DataEntry-TeamA'!AK43,'[1]DataEntry-TeamB'!AK43)&gt;0,AVERAGE('[2]DataEntry-TeamA'!AK43,'[1]DataEntry-TeamB'!AK43),0)</f>
        <v>0</v>
      </c>
      <c r="K42" s="78">
        <f>COUNT('[2]DataEntry-TeamA'!AI43:AJ43,'[1]DataEntry-TeamB'!AI43:AJ43)</f>
        <v>0</v>
      </c>
      <c r="L42" s="92">
        <f t="shared" si="2"/>
      </c>
      <c r="M42" s="92">
        <f t="shared" si="3"/>
      </c>
      <c r="N42" s="93">
        <f t="shared" si="4"/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73">
        <f t="shared" si="0"/>
        <v>31</v>
      </c>
      <c r="B43" s="37">
        <f>IF(COUNT('[2]DataEntry-TeamA'!B44,'[1]DataEntry-TeamB'!B44)&gt;0,AVERAGE('[2]DataEntry-TeamA'!B44,'[1]DataEntry-TeamB'!B44),"")</f>
        <v>111</v>
      </c>
      <c r="C43" s="38">
        <f>IF(COUNT('[2]DataEntry-TeamA'!G44:H44,'[2]DataEntry-TeamA'!U44:V44,'[1]DataEntry-TeamB'!G44:H44,'[1]DataEntry-TeamB'!U44:V44)&gt;0,AVERAGE('[2]DataEntry-TeamA'!G44:H44,'[2]DataEntry-TeamA'!U44:V44,'[1]DataEntry-TeamB'!G44:H44,'[1]DataEntry-TeamB'!U44:V44),0)</f>
        <v>0</v>
      </c>
      <c r="D43" s="38">
        <f>IF(COUNT('[2]DataEntry-TeamA'!I44,'[2]DataEntry-TeamA'!W44,'[1]DataEntry-TeamB'!I44,'[1]DataEntry-TeamB'!W44)&gt;0,AVERAGE('[2]DataEntry-TeamA'!I44,'[2]DataEntry-TeamA'!W44,'[1]DataEntry-TeamB'!I44,'[1]DataEntry-TeamB'!W44),0)</f>
        <v>0</v>
      </c>
      <c r="E43" s="38">
        <f>COUNT('[2]DataEntry-TeamA'!G44:H44,'[2]DataEntry-TeamA'!U44:V44,'[1]DataEntry-TeamB'!G44:H44,'[1]DataEntry-TeamB'!U44:V44)</f>
        <v>0</v>
      </c>
      <c r="F43" s="37">
        <f>IF(COUNT('[2]DataEntry-TeamA'!N44:O44,'[2]DataEntry-TeamA'!AB44:AC44,'[1]DataEntry-TeamB'!N44:O44,'[1]DataEntry-TeamB'!AB44:AC44)&gt;0,AVERAGE('[2]DataEntry-TeamA'!N44:O44,'[2]DataEntry-TeamA'!AB44:AC44,'[1]DataEntry-TeamB'!N44:O44,'[1]DataEntry-TeamB'!AB44:AC44),0)</f>
        <v>0</v>
      </c>
      <c r="G43" s="38">
        <f>IF(COUNT('[2]DataEntry-TeamA'!P44,'[2]DataEntry-TeamA'!AD44,'[1]DataEntry-TeamB'!P44,'[1]DataEntry-TeamB'!AD44)&gt;0,AVERAGE('[2]DataEntry-TeamA'!P44,'[2]DataEntry-TeamA'!AD44,'[1]DataEntry-TeamB'!P44,'[1]DataEntry-TeamB'!AD44),0)</f>
        <v>0</v>
      </c>
      <c r="H43" s="39">
        <f>COUNT('[2]DataEntry-TeamA'!N44:O44,'[2]DataEntry-TeamA'!AB44:AC44,'[1]DataEntry-TeamB'!N44:O44,'[1]DataEntry-TeamB'!AB44:AC44)</f>
        <v>0</v>
      </c>
      <c r="I43" s="38">
        <f>IF(COUNT('[2]DataEntry-TeamA'!AI44:AJ44,'[1]DataEntry-TeamB'!AI44:AJ44)&gt;0,AVERAGE('[2]DataEntry-TeamA'!AI44:AJ44,'[1]DataEntry-TeamB'!AI44:AJ44),0)</f>
        <v>0</v>
      </c>
      <c r="J43" s="38">
        <f>IF(COUNT('[2]DataEntry-TeamA'!AK44,'[1]DataEntry-TeamB'!AK44)&gt;0,AVERAGE('[2]DataEntry-TeamA'!AK44,'[1]DataEntry-TeamB'!AK44),0)</f>
        <v>0</v>
      </c>
      <c r="K43" s="39">
        <f>COUNT('[2]DataEntry-TeamA'!AI44:AJ44,'[1]DataEntry-TeamB'!AI44:AJ44)</f>
        <v>0</v>
      </c>
      <c r="L43" s="90">
        <f t="shared" si="2"/>
      </c>
      <c r="M43" s="90">
        <f t="shared" si="3"/>
      </c>
      <c r="N43" s="91">
        <f t="shared" si="4"/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72">
        <f t="shared" si="0"/>
        <v>32</v>
      </c>
      <c r="B44" s="64">
        <f>IF(COUNT('[2]DataEntry-TeamA'!B45,'[1]DataEntry-TeamB'!B45)&gt;0,AVERAGE('[2]DataEntry-TeamA'!B45,'[1]DataEntry-TeamB'!B45),"")</f>
        <v>80.5</v>
      </c>
      <c r="C44" s="62">
        <f>IF(COUNT('[2]DataEntry-TeamA'!G45:H45,'[2]DataEntry-TeamA'!U45:V45,'[1]DataEntry-TeamB'!G45:H45,'[1]DataEntry-TeamB'!U45:V45)&gt;0,AVERAGE('[2]DataEntry-TeamA'!G45:H45,'[2]DataEntry-TeamA'!U45:V45,'[1]DataEntry-TeamB'!G45:H45,'[1]DataEntry-TeamB'!U45:V45),0)</f>
        <v>0</v>
      </c>
      <c r="D44" s="62">
        <f>IF(COUNT('[2]DataEntry-TeamA'!I45,'[2]DataEntry-TeamA'!W45,'[1]DataEntry-TeamB'!I45,'[1]DataEntry-TeamB'!W45)&gt;0,AVERAGE('[2]DataEntry-TeamA'!I45,'[2]DataEntry-TeamA'!W45,'[1]DataEntry-TeamB'!I45,'[1]DataEntry-TeamB'!W45),0)</f>
        <v>0</v>
      </c>
      <c r="E44" s="62">
        <f>COUNT('[2]DataEntry-TeamA'!G45:H45,'[2]DataEntry-TeamA'!U45:V45,'[1]DataEntry-TeamB'!G45:H45,'[1]DataEntry-TeamB'!U45:V45)</f>
        <v>0</v>
      </c>
      <c r="F44" s="64">
        <f>IF(COUNT('[2]DataEntry-TeamA'!N45:O45,'[2]DataEntry-TeamA'!AB45:AC45,'[1]DataEntry-TeamB'!N45:O45,'[1]DataEntry-TeamB'!AB45:AC45)&gt;0,AVERAGE('[2]DataEntry-TeamA'!N45:O45,'[2]DataEntry-TeamA'!AB45:AC45,'[1]DataEntry-TeamB'!N45:O45,'[1]DataEntry-TeamB'!AB45:AC45),0)</f>
        <v>0</v>
      </c>
      <c r="G44" s="62">
        <f>IF(COUNT('[2]DataEntry-TeamA'!P45,'[2]DataEntry-TeamA'!AD45,'[1]DataEntry-TeamB'!P45,'[1]DataEntry-TeamB'!AD45)&gt;0,AVERAGE('[2]DataEntry-TeamA'!P45,'[2]DataEntry-TeamA'!AD45,'[1]DataEntry-TeamB'!P45,'[1]DataEntry-TeamB'!AD45),0)</f>
        <v>0</v>
      </c>
      <c r="H44" s="78">
        <f>COUNT('[2]DataEntry-TeamA'!N45:O45,'[2]DataEntry-TeamA'!AB45:AC45,'[1]DataEntry-TeamB'!N45:O45,'[1]DataEntry-TeamB'!AB45:AC45)</f>
        <v>0</v>
      </c>
      <c r="I44" s="62">
        <f>IF(COUNT('[2]DataEntry-TeamA'!AI45:AJ45,'[1]DataEntry-TeamB'!AI45:AJ45)&gt;0,AVERAGE('[2]DataEntry-TeamA'!AI45:AJ45,'[1]DataEntry-TeamB'!AI45:AJ45),0)</f>
        <v>0</v>
      </c>
      <c r="J44" s="62">
        <f>IF(COUNT('[2]DataEntry-TeamA'!AK45,'[1]DataEntry-TeamB'!AK45)&gt;0,AVERAGE('[2]DataEntry-TeamA'!AK45,'[1]DataEntry-TeamB'!AK45),0)</f>
        <v>0</v>
      </c>
      <c r="K44" s="78">
        <f>COUNT('[2]DataEntry-TeamA'!AI45:AJ45,'[1]DataEntry-TeamB'!AI45:AJ45)</f>
        <v>0</v>
      </c>
      <c r="L44" s="92">
        <f t="shared" si="2"/>
      </c>
      <c r="M44" s="92">
        <f t="shared" si="3"/>
      </c>
      <c r="N44" s="93">
        <f t="shared" si="4"/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73">
        <f t="shared" si="0"/>
        <v>33</v>
      </c>
      <c r="B45" s="37">
        <f>IF(COUNT('[2]DataEntry-TeamA'!B46,'[1]DataEntry-TeamB'!B46)&gt;0,AVERAGE('[2]DataEntry-TeamA'!B46,'[1]DataEntry-TeamB'!B46),"")</f>
        <v>79</v>
      </c>
      <c r="C45" s="38">
        <f>IF(COUNT('[2]DataEntry-TeamA'!G46:H46,'[2]DataEntry-TeamA'!U46:V46,'[1]DataEntry-TeamB'!G46:H46,'[1]DataEntry-TeamB'!U46:V46)&gt;0,AVERAGE('[2]DataEntry-TeamA'!G46:H46,'[2]DataEntry-TeamA'!U46:V46,'[1]DataEntry-TeamB'!G46:H46,'[1]DataEntry-TeamB'!U46:V46),0)</f>
        <v>0</v>
      </c>
      <c r="D45" s="38">
        <f>IF(COUNT('[2]DataEntry-TeamA'!I46,'[2]DataEntry-TeamA'!W46,'[1]DataEntry-TeamB'!I46,'[1]DataEntry-TeamB'!W46)&gt;0,AVERAGE('[2]DataEntry-TeamA'!I46,'[2]DataEntry-TeamA'!W46,'[1]DataEntry-TeamB'!I46,'[1]DataEntry-TeamB'!W46),0)</f>
        <v>0</v>
      </c>
      <c r="E45" s="38">
        <f>COUNT('[2]DataEntry-TeamA'!G46:H46,'[2]DataEntry-TeamA'!U46:V46,'[1]DataEntry-TeamB'!G46:H46,'[1]DataEntry-TeamB'!U46:V46)</f>
        <v>0</v>
      </c>
      <c r="F45" s="37">
        <f>IF(COUNT('[2]DataEntry-TeamA'!N46:O46,'[2]DataEntry-TeamA'!AB46:AC46,'[1]DataEntry-TeamB'!N46:O46,'[1]DataEntry-TeamB'!AB46:AC46)&gt;0,AVERAGE('[2]DataEntry-TeamA'!N46:O46,'[2]DataEntry-TeamA'!AB46:AC46,'[1]DataEntry-TeamB'!N46:O46,'[1]DataEntry-TeamB'!AB46:AC46),0)</f>
        <v>0</v>
      </c>
      <c r="G45" s="38">
        <f>IF(COUNT('[2]DataEntry-TeamA'!P46,'[2]DataEntry-TeamA'!AD46,'[1]DataEntry-TeamB'!P46,'[1]DataEntry-TeamB'!AD46)&gt;0,AVERAGE('[2]DataEntry-TeamA'!P46,'[2]DataEntry-TeamA'!AD46,'[1]DataEntry-TeamB'!P46,'[1]DataEntry-TeamB'!AD46),0)</f>
        <v>0</v>
      </c>
      <c r="H45" s="39">
        <f>COUNT('[2]DataEntry-TeamA'!N46:O46,'[2]DataEntry-TeamA'!AB46:AC46,'[1]DataEntry-TeamB'!N46:O46,'[1]DataEntry-TeamB'!AB46:AC46)</f>
        <v>0</v>
      </c>
      <c r="I45" s="38">
        <f>IF(COUNT('[2]DataEntry-TeamA'!AI46:AJ46,'[1]DataEntry-TeamB'!AI46:AJ46)&gt;0,AVERAGE('[2]DataEntry-TeamA'!AI46:AJ46,'[1]DataEntry-TeamB'!AI46:AJ46),0)</f>
        <v>0</v>
      </c>
      <c r="J45" s="38">
        <f>IF(COUNT('[2]DataEntry-TeamA'!AK46,'[1]DataEntry-TeamB'!AK46)&gt;0,AVERAGE('[2]DataEntry-TeamA'!AK46,'[1]DataEntry-TeamB'!AK46),0)</f>
        <v>0</v>
      </c>
      <c r="K45" s="39">
        <f>COUNT('[2]DataEntry-TeamA'!AI46:AJ46,'[1]DataEntry-TeamB'!AI46:AJ46)</f>
        <v>0</v>
      </c>
      <c r="L45" s="90">
        <f t="shared" si="2"/>
      </c>
      <c r="M45" s="90">
        <f t="shared" si="3"/>
      </c>
      <c r="N45" s="91">
        <f t="shared" si="4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72">
        <f aca="true" t="shared" si="5" ref="A46:A62">A45+1</f>
        <v>34</v>
      </c>
      <c r="B46" s="64">
        <f>IF(COUNT('[2]DataEntry-TeamA'!B47,'[1]DataEntry-TeamB'!B47)&gt;0,AVERAGE('[2]DataEntry-TeamA'!B47,'[1]DataEntry-TeamB'!B47),"")</f>
        <v>78</v>
      </c>
      <c r="C46" s="62">
        <f>IF(COUNT('[2]DataEntry-TeamA'!G47:H47,'[2]DataEntry-TeamA'!U47:V47,'[1]DataEntry-TeamB'!G47:H47,'[1]DataEntry-TeamB'!U47:V47)&gt;0,AVERAGE('[2]DataEntry-TeamA'!G47:H47,'[2]DataEntry-TeamA'!U47:V47,'[1]DataEntry-TeamB'!G47:H47,'[1]DataEntry-TeamB'!U47:V47),0)</f>
        <v>0</v>
      </c>
      <c r="D46" s="62">
        <f>IF(COUNT('[2]DataEntry-TeamA'!I47,'[2]DataEntry-TeamA'!W47,'[1]DataEntry-TeamB'!I47,'[1]DataEntry-TeamB'!W47)&gt;0,AVERAGE('[2]DataEntry-TeamA'!I47,'[2]DataEntry-TeamA'!W47,'[1]DataEntry-TeamB'!I47,'[1]DataEntry-TeamB'!W47),0)</f>
        <v>0</v>
      </c>
      <c r="E46" s="62">
        <f>COUNT('[2]DataEntry-TeamA'!G47:H47,'[2]DataEntry-TeamA'!U47:V47,'[1]DataEntry-TeamB'!G47:H47,'[1]DataEntry-TeamB'!U47:V47)</f>
        <v>0</v>
      </c>
      <c r="F46" s="64">
        <f>IF(COUNT('[2]DataEntry-TeamA'!N47:O47,'[2]DataEntry-TeamA'!AB47:AC47,'[1]DataEntry-TeamB'!N47:O47,'[1]DataEntry-TeamB'!AB47:AC47)&gt;0,AVERAGE('[2]DataEntry-TeamA'!N47:O47,'[2]DataEntry-TeamA'!AB47:AC47,'[1]DataEntry-TeamB'!N47:O47,'[1]DataEntry-TeamB'!AB47:AC47),0)</f>
        <v>0</v>
      </c>
      <c r="G46" s="62">
        <f>IF(COUNT('[2]DataEntry-TeamA'!P47,'[2]DataEntry-TeamA'!AD47,'[1]DataEntry-TeamB'!P47,'[1]DataEntry-TeamB'!AD47)&gt;0,AVERAGE('[2]DataEntry-TeamA'!P47,'[2]DataEntry-TeamA'!AD47,'[1]DataEntry-TeamB'!P47,'[1]DataEntry-TeamB'!AD47),0)</f>
        <v>0</v>
      </c>
      <c r="H46" s="78">
        <f>COUNT('[2]DataEntry-TeamA'!N47:O47,'[2]DataEntry-TeamA'!AB47:AC47,'[1]DataEntry-TeamB'!N47:O47,'[1]DataEntry-TeamB'!AB47:AC47)</f>
        <v>0</v>
      </c>
      <c r="I46" s="62">
        <f>IF(COUNT('[2]DataEntry-TeamA'!AI47:AJ47,'[1]DataEntry-TeamB'!AI47:AJ47)&gt;0,AVERAGE('[2]DataEntry-TeamA'!AI47:AJ47,'[1]DataEntry-TeamB'!AI47:AJ47),0)</f>
        <v>0</v>
      </c>
      <c r="J46" s="62">
        <f>IF(COUNT('[2]DataEntry-TeamA'!AK47,'[1]DataEntry-TeamB'!AK47)&gt;0,AVERAGE('[2]DataEntry-TeamA'!AK47,'[1]DataEntry-TeamB'!AK47),0)</f>
        <v>0</v>
      </c>
      <c r="K46" s="78">
        <f>COUNT('[2]DataEntry-TeamA'!AI47:AJ47,'[1]DataEntry-TeamB'!AI47:AJ47)</f>
        <v>0</v>
      </c>
      <c r="L46" s="92">
        <f t="shared" si="2"/>
      </c>
      <c r="M46" s="92">
        <f t="shared" si="3"/>
      </c>
      <c r="N46" s="93">
        <f t="shared" si="4"/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73">
        <f t="shared" si="5"/>
        <v>35</v>
      </c>
      <c r="B47" s="37">
        <f>IF(COUNT('[2]DataEntry-TeamA'!B48,'[1]DataEntry-TeamB'!B48)&gt;0,AVERAGE('[2]DataEntry-TeamA'!B48,'[1]DataEntry-TeamB'!B48),"")</f>
        <v>75</v>
      </c>
      <c r="C47" s="38">
        <f>IF(COUNT('[2]DataEntry-TeamA'!G48:H48,'[2]DataEntry-TeamA'!U48:V48,'[1]DataEntry-TeamB'!G48:H48,'[1]DataEntry-TeamB'!U48:V48)&gt;0,AVERAGE('[2]DataEntry-TeamA'!G48:H48,'[2]DataEntry-TeamA'!U48:V48,'[1]DataEntry-TeamB'!G48:H48,'[1]DataEntry-TeamB'!U48:V48),0)</f>
        <v>0</v>
      </c>
      <c r="D47" s="38">
        <f>IF(COUNT('[2]DataEntry-TeamA'!I48,'[2]DataEntry-TeamA'!W48,'[1]DataEntry-TeamB'!I48,'[1]DataEntry-TeamB'!W48)&gt;0,AVERAGE('[2]DataEntry-TeamA'!I48,'[2]DataEntry-TeamA'!W48,'[1]DataEntry-TeamB'!I48,'[1]DataEntry-TeamB'!W48),0)</f>
        <v>0</v>
      </c>
      <c r="E47" s="38">
        <f>COUNT('[2]DataEntry-TeamA'!G48:H48,'[2]DataEntry-TeamA'!U48:V48,'[1]DataEntry-TeamB'!G48:H48,'[1]DataEntry-TeamB'!U48:V48)</f>
        <v>0</v>
      </c>
      <c r="F47" s="37">
        <f>IF(COUNT('[2]DataEntry-TeamA'!N48:O48,'[2]DataEntry-TeamA'!AB48:AC48,'[1]DataEntry-TeamB'!N48:O48,'[1]DataEntry-TeamB'!AB48:AC48)&gt;0,AVERAGE('[2]DataEntry-TeamA'!N48:O48,'[2]DataEntry-TeamA'!AB48:AC48,'[1]DataEntry-TeamB'!N48:O48,'[1]DataEntry-TeamB'!AB48:AC48),0)</f>
        <v>0</v>
      </c>
      <c r="G47" s="38">
        <f>IF(COUNT('[2]DataEntry-TeamA'!P48,'[2]DataEntry-TeamA'!AD48,'[1]DataEntry-TeamB'!P48,'[1]DataEntry-TeamB'!AD48)&gt;0,AVERAGE('[2]DataEntry-TeamA'!P48,'[2]DataEntry-TeamA'!AD48,'[1]DataEntry-TeamB'!P48,'[1]DataEntry-TeamB'!AD48),0)</f>
        <v>0</v>
      </c>
      <c r="H47" s="39">
        <f>COUNT('[2]DataEntry-TeamA'!N48:O48,'[2]DataEntry-TeamA'!AB48:AC48,'[1]DataEntry-TeamB'!N48:O48,'[1]DataEntry-TeamB'!AB48:AC48)</f>
        <v>0</v>
      </c>
      <c r="I47" s="38">
        <f>IF(COUNT('[2]DataEntry-TeamA'!AI48:AJ48,'[1]DataEntry-TeamB'!AI48:AJ48)&gt;0,AVERAGE('[2]DataEntry-TeamA'!AI48:AJ48,'[1]DataEntry-TeamB'!AI48:AJ48),0)</f>
        <v>0</v>
      </c>
      <c r="J47" s="38">
        <f>IF(COUNT('[2]DataEntry-TeamA'!AK48,'[1]DataEntry-TeamB'!AK48)&gt;0,AVERAGE('[2]DataEntry-TeamA'!AK48,'[1]DataEntry-TeamB'!AK48),0)</f>
        <v>0</v>
      </c>
      <c r="K47" s="39">
        <f>COUNT('[2]DataEntry-TeamA'!AI48:AJ48,'[1]DataEntry-TeamB'!AI48:AJ48)</f>
        <v>0</v>
      </c>
      <c r="L47" s="90">
        <f t="shared" si="2"/>
      </c>
      <c r="M47" s="90">
        <f t="shared" si="3"/>
      </c>
      <c r="N47" s="91">
        <f t="shared" si="4"/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72">
        <f t="shared" si="5"/>
        <v>36</v>
      </c>
      <c r="B48" s="64">
        <f>IF(COUNT('[2]DataEntry-TeamA'!B49,'[1]DataEntry-TeamB'!B49)&gt;0,AVERAGE('[2]DataEntry-TeamA'!B49,'[1]DataEntry-TeamB'!B49),"")</f>
        <v>77</v>
      </c>
      <c r="C48" s="62">
        <f>IF(COUNT('[2]DataEntry-TeamA'!G49:H49,'[2]DataEntry-TeamA'!U49:V49,'[1]DataEntry-TeamB'!G49:H49,'[1]DataEntry-TeamB'!U49:V49)&gt;0,AVERAGE('[2]DataEntry-TeamA'!G49:H49,'[2]DataEntry-TeamA'!U49:V49,'[1]DataEntry-TeamB'!G49:H49,'[1]DataEntry-TeamB'!U49:V49),0)</f>
        <v>0</v>
      </c>
      <c r="D48" s="62">
        <f>IF(COUNT('[2]DataEntry-TeamA'!I49,'[2]DataEntry-TeamA'!W49,'[1]DataEntry-TeamB'!I49,'[1]DataEntry-TeamB'!W49)&gt;0,AVERAGE('[2]DataEntry-TeamA'!I49,'[2]DataEntry-TeamA'!W49,'[1]DataEntry-TeamB'!I49,'[1]DataEntry-TeamB'!W49),0)</f>
        <v>0</v>
      </c>
      <c r="E48" s="62">
        <f>COUNT('[2]DataEntry-TeamA'!G49:H49,'[2]DataEntry-TeamA'!U49:V49,'[1]DataEntry-TeamB'!G49:H49,'[1]DataEntry-TeamB'!U49:V49)</f>
        <v>0</v>
      </c>
      <c r="F48" s="64">
        <f>IF(COUNT('[2]DataEntry-TeamA'!N49:O49,'[2]DataEntry-TeamA'!AB49:AC49,'[1]DataEntry-TeamB'!N49:O49,'[1]DataEntry-TeamB'!AB49:AC49)&gt;0,AVERAGE('[2]DataEntry-TeamA'!N49:O49,'[2]DataEntry-TeamA'!AB49:AC49,'[1]DataEntry-TeamB'!N49:O49,'[1]DataEntry-TeamB'!AB49:AC49),0)</f>
        <v>0</v>
      </c>
      <c r="G48" s="62">
        <f>IF(COUNT('[2]DataEntry-TeamA'!P49,'[2]DataEntry-TeamA'!AD49,'[1]DataEntry-TeamB'!P49,'[1]DataEntry-TeamB'!AD49)&gt;0,AVERAGE('[2]DataEntry-TeamA'!P49,'[2]DataEntry-TeamA'!AD49,'[1]DataEntry-TeamB'!P49,'[1]DataEntry-TeamB'!AD49),0)</f>
        <v>0</v>
      </c>
      <c r="H48" s="78">
        <f>COUNT('[2]DataEntry-TeamA'!N49:O49,'[2]DataEntry-TeamA'!AB49:AC49,'[1]DataEntry-TeamB'!N49:O49,'[1]DataEntry-TeamB'!AB49:AC49)</f>
        <v>0</v>
      </c>
      <c r="I48" s="62">
        <f>IF(COUNT('[2]DataEntry-TeamA'!AI49:AJ49,'[1]DataEntry-TeamB'!AI49:AJ49)&gt;0,AVERAGE('[2]DataEntry-TeamA'!AI49:AJ49,'[1]DataEntry-TeamB'!AI49:AJ49),0)</f>
        <v>0</v>
      </c>
      <c r="J48" s="62">
        <f>IF(COUNT('[2]DataEntry-TeamA'!AK49,'[1]DataEntry-TeamB'!AK49)&gt;0,AVERAGE('[2]DataEntry-TeamA'!AK49,'[1]DataEntry-TeamB'!AK49),0)</f>
        <v>0</v>
      </c>
      <c r="K48" s="78">
        <f>COUNT('[2]DataEntry-TeamA'!AI49:AJ49,'[1]DataEntry-TeamB'!AI49:AJ49)</f>
        <v>0</v>
      </c>
      <c r="L48" s="92">
        <f t="shared" si="2"/>
      </c>
      <c r="M48" s="92">
        <f t="shared" si="3"/>
      </c>
      <c r="N48" s="93">
        <f t="shared" si="4"/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73">
        <f t="shared" si="5"/>
        <v>37</v>
      </c>
      <c r="B49" s="37">
        <f>IF(COUNT('[2]DataEntry-TeamA'!B50,'[1]DataEntry-TeamB'!B50)&gt;0,AVERAGE('[2]DataEntry-TeamA'!B50,'[1]DataEntry-TeamB'!B50),"")</f>
        <v>72.5</v>
      </c>
      <c r="C49" s="38">
        <f>IF(COUNT('[2]DataEntry-TeamA'!G50:H50,'[2]DataEntry-TeamA'!U50:V50,'[1]DataEntry-TeamB'!G50:H50,'[1]DataEntry-TeamB'!U50:V50)&gt;0,AVERAGE('[2]DataEntry-TeamA'!G50:H50,'[2]DataEntry-TeamA'!U50:V50,'[1]DataEntry-TeamB'!G50:H50,'[1]DataEntry-TeamB'!U50:V50),0)</f>
        <v>1.19</v>
      </c>
      <c r="D49" s="38">
        <f>IF(COUNT('[2]DataEntry-TeamA'!I50,'[2]DataEntry-TeamA'!W50,'[1]DataEntry-TeamB'!I50,'[1]DataEntry-TeamB'!W50)&gt;0,AVERAGE('[2]DataEntry-TeamA'!I50,'[2]DataEntry-TeamA'!W50,'[1]DataEntry-TeamB'!I50,'[1]DataEntry-TeamB'!W50),0)</f>
        <v>1</v>
      </c>
      <c r="E49" s="38">
        <f>COUNT('[2]DataEntry-TeamA'!G50:H50,'[2]DataEntry-TeamA'!U50:V50,'[1]DataEntry-TeamB'!G50:H50,'[1]DataEntry-TeamB'!U50:V50)</f>
        <v>1</v>
      </c>
      <c r="F49" s="37">
        <f>IF(COUNT('[2]DataEntry-TeamA'!N50:O50,'[2]DataEntry-TeamA'!AB50:AC50,'[1]DataEntry-TeamB'!N50:O50,'[1]DataEntry-TeamB'!AB50:AC50)&gt;0,AVERAGE('[2]DataEntry-TeamA'!N50:O50,'[2]DataEntry-TeamA'!AB50:AC50,'[1]DataEntry-TeamB'!N50:O50,'[1]DataEntry-TeamB'!AB50:AC50),0)</f>
        <v>0</v>
      </c>
      <c r="G49" s="38">
        <f>IF(COUNT('[2]DataEntry-TeamA'!P50,'[2]DataEntry-TeamA'!AD50,'[1]DataEntry-TeamB'!P50,'[1]DataEntry-TeamB'!AD50)&gt;0,AVERAGE('[2]DataEntry-TeamA'!P50,'[2]DataEntry-TeamA'!AD50,'[1]DataEntry-TeamB'!P50,'[1]DataEntry-TeamB'!AD50),0)</f>
        <v>0</v>
      </c>
      <c r="H49" s="39">
        <f>COUNT('[2]DataEntry-TeamA'!N50:O50,'[2]DataEntry-TeamA'!AB50:AC50,'[1]DataEntry-TeamB'!N50:O50,'[1]DataEntry-TeamB'!AB50:AC50)</f>
        <v>0</v>
      </c>
      <c r="I49" s="38">
        <f>IF(COUNT('[2]DataEntry-TeamA'!AI50:AJ50,'[1]DataEntry-TeamB'!AI50:AJ50)&gt;0,AVERAGE('[2]DataEntry-TeamA'!AI50:AJ50,'[1]DataEntry-TeamB'!AI50:AJ50),0)</f>
        <v>0</v>
      </c>
      <c r="J49" s="38">
        <f>IF(COUNT('[2]DataEntry-TeamA'!AK50,'[1]DataEntry-TeamB'!AK50)&gt;0,AVERAGE('[2]DataEntry-TeamA'!AK50,'[1]DataEntry-TeamB'!AK50),0)</f>
        <v>0</v>
      </c>
      <c r="K49" s="39">
        <f>COUNT('[2]DataEntry-TeamA'!AI50:AJ50,'[1]DataEntry-TeamB'!AI50:AJ50)</f>
        <v>0</v>
      </c>
      <c r="L49" s="90">
        <f t="shared" si="2"/>
        <v>1.19</v>
      </c>
      <c r="M49" s="90">
        <f t="shared" si="3"/>
        <v>1</v>
      </c>
      <c r="N49" s="91">
        <f t="shared" si="4"/>
        <v>1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72">
        <f t="shared" si="5"/>
        <v>38</v>
      </c>
      <c r="B50" s="64">
        <f>IF(COUNT('[2]DataEntry-TeamA'!B51,'[1]DataEntry-TeamB'!B51)&gt;0,AVERAGE('[2]DataEntry-TeamA'!B51,'[1]DataEntry-TeamB'!B51),"")</f>
        <v>50.5</v>
      </c>
      <c r="C50" s="62">
        <f>IF(COUNT('[2]DataEntry-TeamA'!G51:H51,'[2]DataEntry-TeamA'!U51:V51,'[1]DataEntry-TeamB'!G51:H51,'[1]DataEntry-TeamB'!U51:V51)&gt;0,AVERAGE('[2]DataEntry-TeamA'!G51:H51,'[2]DataEntry-TeamA'!U51:V51,'[1]DataEntry-TeamB'!G51:H51,'[1]DataEntry-TeamB'!U51:V51),0)</f>
        <v>1.8</v>
      </c>
      <c r="D50" s="62">
        <f>IF(COUNT('[2]DataEntry-TeamA'!I51,'[2]DataEntry-TeamA'!W51,'[1]DataEntry-TeamB'!I51,'[1]DataEntry-TeamB'!W51)&gt;0,AVERAGE('[2]DataEntry-TeamA'!I51,'[2]DataEntry-TeamA'!W51,'[1]DataEntry-TeamB'!I51,'[1]DataEntry-TeamB'!W51),0)</f>
        <v>2.25</v>
      </c>
      <c r="E50" s="62">
        <f>COUNT('[2]DataEntry-TeamA'!G51:H51,'[2]DataEntry-TeamA'!U51:V51,'[1]DataEntry-TeamB'!G51:H51,'[1]DataEntry-TeamB'!U51:V51)</f>
        <v>2</v>
      </c>
      <c r="F50" s="64">
        <f>IF(COUNT('[2]DataEntry-TeamA'!N51:O51,'[2]DataEntry-TeamA'!AB51:AC51,'[1]DataEntry-TeamB'!N51:O51,'[1]DataEntry-TeamB'!AB51:AC51)&gt;0,AVERAGE('[2]DataEntry-TeamA'!N51:O51,'[2]DataEntry-TeamA'!AB51:AC51,'[1]DataEntry-TeamB'!N51:O51,'[1]DataEntry-TeamB'!AB51:AC51),0)</f>
        <v>0</v>
      </c>
      <c r="G50" s="62">
        <f>IF(COUNT('[2]DataEntry-TeamA'!P51,'[2]DataEntry-TeamA'!AD51,'[1]DataEntry-TeamB'!P51,'[1]DataEntry-TeamB'!AD51)&gt;0,AVERAGE('[2]DataEntry-TeamA'!P51,'[2]DataEntry-TeamA'!AD51,'[1]DataEntry-TeamB'!P51,'[1]DataEntry-TeamB'!AD51),0)</f>
        <v>0</v>
      </c>
      <c r="H50" s="78">
        <f>COUNT('[2]DataEntry-TeamA'!N51:O51,'[2]DataEntry-TeamA'!AB51:AC51,'[1]DataEntry-TeamB'!N51:O51,'[1]DataEntry-TeamB'!AB51:AC51)</f>
        <v>0</v>
      </c>
      <c r="I50" s="62">
        <f>IF(COUNT('[2]DataEntry-TeamA'!AI51:AJ51,'[1]DataEntry-TeamB'!AI51:AJ51)&gt;0,AVERAGE('[2]DataEntry-TeamA'!AI51:AJ51,'[1]DataEntry-TeamB'!AI51:AJ51),0)</f>
        <v>0</v>
      </c>
      <c r="J50" s="62">
        <f>IF(COUNT('[2]DataEntry-TeamA'!AK51,'[1]DataEntry-TeamB'!AK51)&gt;0,AVERAGE('[2]DataEntry-TeamA'!AK51,'[1]DataEntry-TeamB'!AK51),0)</f>
        <v>0</v>
      </c>
      <c r="K50" s="78">
        <f>COUNT('[2]DataEntry-TeamA'!AI51:AJ51,'[1]DataEntry-TeamB'!AI51:AJ51)</f>
        <v>0</v>
      </c>
      <c r="L50" s="92">
        <f t="shared" si="2"/>
        <v>1.8</v>
      </c>
      <c r="M50" s="92">
        <f t="shared" si="3"/>
        <v>2.25</v>
      </c>
      <c r="N50" s="93">
        <f t="shared" si="4"/>
        <v>2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73">
        <f t="shared" si="5"/>
        <v>39</v>
      </c>
      <c r="B51" s="37">
        <f>IF(COUNT('[2]DataEntry-TeamA'!B52,'[1]DataEntry-TeamB'!B52)&gt;0,AVERAGE('[2]DataEntry-TeamA'!B52,'[1]DataEntry-TeamB'!B52),"")</f>
        <v>35.5</v>
      </c>
      <c r="C51" s="38">
        <f>IF(COUNT('[2]DataEntry-TeamA'!G52:H52,'[2]DataEntry-TeamA'!U52:V52,'[1]DataEntry-TeamB'!G52:H52,'[1]DataEntry-TeamB'!U52:V52)&gt;0,AVERAGE('[2]DataEntry-TeamA'!G52:H52,'[2]DataEntry-TeamA'!U52:V52,'[1]DataEntry-TeamB'!G52:H52,'[1]DataEntry-TeamB'!U52:V52),0)</f>
        <v>7.59</v>
      </c>
      <c r="D51" s="38">
        <f>IF(COUNT('[2]DataEntry-TeamA'!I52,'[2]DataEntry-TeamA'!W52,'[1]DataEntry-TeamB'!I52,'[1]DataEntry-TeamB'!W52)&gt;0,AVERAGE('[2]DataEntry-TeamA'!I52,'[2]DataEntry-TeamA'!W52,'[1]DataEntry-TeamB'!I52,'[1]DataEntry-TeamB'!W52),0)</f>
        <v>13.2</v>
      </c>
      <c r="E51" s="38">
        <f>COUNT('[2]DataEntry-TeamA'!G52:H52,'[2]DataEntry-TeamA'!U52:V52,'[1]DataEntry-TeamB'!G52:H52,'[1]DataEntry-TeamB'!U52:V52)</f>
        <v>1</v>
      </c>
      <c r="F51" s="37">
        <f>IF(COUNT('[2]DataEntry-TeamA'!N52:O52,'[2]DataEntry-TeamA'!AB52:AC52,'[1]DataEntry-TeamB'!N52:O52,'[1]DataEntry-TeamB'!AB52:AC52)&gt;0,AVERAGE('[2]DataEntry-TeamA'!N52:O52,'[2]DataEntry-TeamA'!AB52:AC52,'[1]DataEntry-TeamB'!N52:O52,'[1]DataEntry-TeamB'!AB52:AC52),0)</f>
        <v>0</v>
      </c>
      <c r="G51" s="38">
        <f>IF(COUNT('[2]DataEntry-TeamA'!P52,'[2]DataEntry-TeamA'!AD52,'[1]DataEntry-TeamB'!P52,'[1]DataEntry-TeamB'!AD52)&gt;0,AVERAGE('[2]DataEntry-TeamA'!P52,'[2]DataEntry-TeamA'!AD52,'[1]DataEntry-TeamB'!P52,'[1]DataEntry-TeamB'!AD52),0)</f>
        <v>0</v>
      </c>
      <c r="H51" s="39">
        <f>COUNT('[2]DataEntry-TeamA'!N52:O52,'[2]DataEntry-TeamA'!AB52:AC52,'[1]DataEntry-TeamB'!N52:O52,'[1]DataEntry-TeamB'!AB52:AC52)</f>
        <v>0</v>
      </c>
      <c r="I51" s="38">
        <f>IF(COUNT('[2]DataEntry-TeamA'!AI52:AJ52,'[1]DataEntry-TeamB'!AI52:AJ52)&gt;0,AVERAGE('[2]DataEntry-TeamA'!AI52:AJ52,'[1]DataEntry-TeamB'!AI52:AJ52),0)</f>
        <v>0</v>
      </c>
      <c r="J51" s="38">
        <f>IF(COUNT('[2]DataEntry-TeamA'!AK52,'[1]DataEntry-TeamB'!AK52)&gt;0,AVERAGE('[2]DataEntry-TeamA'!AK52,'[1]DataEntry-TeamB'!AK52),0)</f>
        <v>0</v>
      </c>
      <c r="K51" s="39">
        <f>COUNT('[2]DataEntry-TeamA'!AI52:AJ52,'[1]DataEntry-TeamB'!AI52:AJ52)</f>
        <v>0</v>
      </c>
      <c r="L51" s="90">
        <f t="shared" si="2"/>
        <v>7.59</v>
      </c>
      <c r="M51" s="90">
        <f t="shared" si="3"/>
        <v>13.2</v>
      </c>
      <c r="N51" s="91">
        <f t="shared" si="4"/>
        <v>1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72">
        <f t="shared" si="5"/>
        <v>40</v>
      </c>
      <c r="B52" s="64">
        <f>IF(COUNT('[2]DataEntry-TeamA'!B53,'[1]DataEntry-TeamB'!B53)&gt;0,AVERAGE('[2]DataEntry-TeamA'!B53,'[1]DataEntry-TeamB'!B53),"")</f>
        <v>35</v>
      </c>
      <c r="C52" s="62">
        <f>IF(COUNT('[2]DataEntry-TeamA'!G53:H53,'[2]DataEntry-TeamA'!U53:V53,'[1]DataEntry-TeamB'!G53:H53,'[1]DataEntry-TeamB'!U53:V53)&gt;0,AVERAGE('[2]DataEntry-TeamA'!G53:H53,'[2]DataEntry-TeamA'!U53:V53,'[1]DataEntry-TeamB'!G53:H53,'[1]DataEntry-TeamB'!U53:V53),0)</f>
        <v>0</v>
      </c>
      <c r="D52" s="62">
        <f>IF(COUNT('[2]DataEntry-TeamA'!I53,'[2]DataEntry-TeamA'!W53,'[1]DataEntry-TeamB'!I53,'[1]DataEntry-TeamB'!W53)&gt;0,AVERAGE('[2]DataEntry-TeamA'!I53,'[2]DataEntry-TeamA'!W53,'[1]DataEntry-TeamB'!I53,'[1]DataEntry-TeamB'!W53),0)</f>
        <v>0</v>
      </c>
      <c r="E52" s="62">
        <f>COUNT('[2]DataEntry-TeamA'!G53:H53,'[2]DataEntry-TeamA'!U53:V53,'[1]DataEntry-TeamB'!G53:H53,'[1]DataEntry-TeamB'!U53:V53)</f>
        <v>0</v>
      </c>
      <c r="F52" s="64">
        <f>IF(COUNT('[2]DataEntry-TeamA'!N53:O53,'[2]DataEntry-TeamA'!AB53:AC53,'[1]DataEntry-TeamB'!N53:O53,'[1]DataEntry-TeamB'!AB53:AC53)&gt;0,AVERAGE('[2]DataEntry-TeamA'!N53:O53,'[2]DataEntry-TeamA'!AB53:AC53,'[1]DataEntry-TeamB'!N53:O53,'[1]DataEntry-TeamB'!AB53:AC53),0)</f>
        <v>0</v>
      </c>
      <c r="G52" s="62">
        <f>IF(COUNT('[2]DataEntry-TeamA'!P53,'[2]DataEntry-TeamA'!AD53,'[1]DataEntry-TeamB'!P53,'[1]DataEntry-TeamB'!AD53)&gt;0,AVERAGE('[2]DataEntry-TeamA'!P53,'[2]DataEntry-TeamA'!AD53,'[1]DataEntry-TeamB'!P53,'[1]DataEntry-TeamB'!AD53),0)</f>
        <v>0</v>
      </c>
      <c r="H52" s="78">
        <f>COUNT('[2]DataEntry-TeamA'!N53:O53,'[2]DataEntry-TeamA'!AB53:AC53,'[1]DataEntry-TeamB'!N53:O53,'[1]DataEntry-TeamB'!AB53:AC53)</f>
        <v>0</v>
      </c>
      <c r="I52" s="62">
        <f>IF(COUNT('[2]DataEntry-TeamA'!AI53:AJ53,'[1]DataEntry-TeamB'!AI53:AJ53)&gt;0,AVERAGE('[2]DataEntry-TeamA'!AI53:AJ53,'[1]DataEntry-TeamB'!AI53:AJ53),0)</f>
        <v>0</v>
      </c>
      <c r="J52" s="62">
        <f>IF(COUNT('[2]DataEntry-TeamA'!AK53,'[1]DataEntry-TeamB'!AK53)&gt;0,AVERAGE('[2]DataEntry-TeamA'!AK53,'[1]DataEntry-TeamB'!AK53),0)</f>
        <v>0</v>
      </c>
      <c r="K52" s="78">
        <f>COUNT('[2]DataEntry-TeamA'!AI53:AJ53,'[1]DataEntry-TeamB'!AI53:AJ53)</f>
        <v>0</v>
      </c>
      <c r="L52" s="92">
        <f t="shared" si="2"/>
      </c>
      <c r="M52" s="92">
        <f t="shared" si="3"/>
      </c>
      <c r="N52" s="93">
        <f t="shared" si="4"/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73">
        <f t="shared" si="5"/>
        <v>41</v>
      </c>
      <c r="B53" s="37">
        <f>IF(COUNT('[2]DataEntry-TeamA'!B54,'[1]DataEntry-TeamB'!B54)&gt;0,AVERAGE('[2]DataEntry-TeamA'!B54,'[1]DataEntry-TeamB'!B54),"")</f>
        <v>31</v>
      </c>
      <c r="C53" s="38">
        <f>IF(COUNT('[2]DataEntry-TeamA'!G54:H54,'[2]DataEntry-TeamA'!U54:V54,'[1]DataEntry-TeamB'!G54:H54,'[1]DataEntry-TeamB'!U54:V54)&gt;0,AVERAGE('[2]DataEntry-TeamA'!G54:H54,'[2]DataEntry-TeamA'!U54:V54,'[1]DataEntry-TeamB'!G54:H54,'[1]DataEntry-TeamB'!U54:V54),0)</f>
        <v>10.59</v>
      </c>
      <c r="D53" s="38">
        <f>IF(COUNT('[2]DataEntry-TeamA'!I54,'[2]DataEntry-TeamA'!W54,'[1]DataEntry-TeamB'!I54,'[1]DataEntry-TeamB'!W54)&gt;0,AVERAGE('[2]DataEntry-TeamA'!I54,'[2]DataEntry-TeamA'!W54,'[1]DataEntry-TeamB'!I54,'[1]DataEntry-TeamB'!W54),0)</f>
        <v>23</v>
      </c>
      <c r="E53" s="38">
        <f>COUNT('[2]DataEntry-TeamA'!G54:H54,'[2]DataEntry-TeamA'!U54:V54,'[1]DataEntry-TeamB'!G54:H54,'[1]DataEntry-TeamB'!U54:V54)</f>
        <v>1</v>
      </c>
      <c r="F53" s="37">
        <f>IF(COUNT('[2]DataEntry-TeamA'!N54:O54,'[2]DataEntry-TeamA'!AB54:AC54,'[1]DataEntry-TeamB'!N54:O54,'[1]DataEntry-TeamB'!AB54:AC54)&gt;0,AVERAGE('[2]DataEntry-TeamA'!N54:O54,'[2]DataEntry-TeamA'!AB54:AC54,'[1]DataEntry-TeamB'!N54:O54,'[1]DataEntry-TeamB'!AB54:AC54),0)</f>
        <v>10.6</v>
      </c>
      <c r="G53" s="38">
        <f>IF(COUNT('[2]DataEntry-TeamA'!P54,'[2]DataEntry-TeamA'!AD54,'[1]DataEntry-TeamB'!P54,'[1]DataEntry-TeamB'!AD54)&gt;0,AVERAGE('[2]DataEntry-TeamA'!P54,'[2]DataEntry-TeamA'!AD54,'[1]DataEntry-TeamB'!P54,'[1]DataEntry-TeamB'!AD54),0)</f>
        <v>16.2</v>
      </c>
      <c r="H53" s="39">
        <f>COUNT('[2]DataEntry-TeamA'!N54:O54,'[2]DataEntry-TeamA'!AB54:AC54,'[1]DataEntry-TeamB'!N54:O54,'[1]DataEntry-TeamB'!AB54:AC54)</f>
        <v>1</v>
      </c>
      <c r="I53" s="38">
        <f>IF(COUNT('[2]DataEntry-TeamA'!AI54:AJ54,'[1]DataEntry-TeamB'!AI54:AJ54)&gt;0,AVERAGE('[2]DataEntry-TeamA'!AI54:AJ54,'[1]DataEntry-TeamB'!AI54:AJ54),0)</f>
        <v>0</v>
      </c>
      <c r="J53" s="38">
        <f>IF(COUNT('[2]DataEntry-TeamA'!AK54,'[1]DataEntry-TeamB'!AK54)&gt;0,AVERAGE('[2]DataEntry-TeamA'!AK54,'[1]DataEntry-TeamB'!AK54),0)</f>
        <v>0</v>
      </c>
      <c r="K53" s="39">
        <f>COUNT('[2]DataEntry-TeamA'!AI54:AJ54,'[1]DataEntry-TeamB'!AI54:AJ54)</f>
        <v>0</v>
      </c>
      <c r="L53" s="90">
        <f t="shared" si="2"/>
        <v>21.189999999999998</v>
      </c>
      <c r="M53" s="90">
        <f t="shared" si="3"/>
        <v>39.2</v>
      </c>
      <c r="N53" s="91">
        <f t="shared" si="4"/>
        <v>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72">
        <f t="shared" si="5"/>
        <v>42</v>
      </c>
      <c r="B54" s="64">
        <f>IF(COUNT('[2]DataEntry-TeamA'!B55,'[1]DataEntry-TeamB'!B55)&gt;0,AVERAGE('[2]DataEntry-TeamA'!B55,'[1]DataEntry-TeamB'!B55),"")</f>
        <v>23</v>
      </c>
      <c r="C54" s="62">
        <f>IF(COUNT('[2]DataEntry-TeamA'!G55:H55,'[2]DataEntry-TeamA'!U55:V55,'[1]DataEntry-TeamB'!G55:H55,'[1]DataEntry-TeamB'!U55:V55)&gt;0,AVERAGE('[2]DataEntry-TeamA'!G55:H55,'[2]DataEntry-TeamA'!U55:V55,'[1]DataEntry-TeamB'!G55:H55,'[1]DataEntry-TeamB'!U55:V55),0)</f>
        <v>0</v>
      </c>
      <c r="D54" s="62">
        <f>IF(COUNT('[2]DataEntry-TeamA'!I55,'[2]DataEntry-TeamA'!W55,'[1]DataEntry-TeamB'!I55,'[1]DataEntry-TeamB'!W55)&gt;0,AVERAGE('[2]DataEntry-TeamA'!I55,'[2]DataEntry-TeamA'!W55,'[1]DataEntry-TeamB'!I55,'[1]DataEntry-TeamB'!W55),0)</f>
        <v>0</v>
      </c>
      <c r="E54" s="62">
        <f>COUNT('[2]DataEntry-TeamA'!G55:H55,'[2]DataEntry-TeamA'!U55:V55,'[1]DataEntry-TeamB'!G55:H55,'[1]DataEntry-TeamB'!U55:V55)</f>
        <v>0</v>
      </c>
      <c r="F54" s="64">
        <f>IF(COUNT('[2]DataEntry-TeamA'!N55:O55,'[2]DataEntry-TeamA'!AB55:AC55,'[1]DataEntry-TeamB'!N55:O55,'[1]DataEntry-TeamB'!AB55:AC55)&gt;0,AVERAGE('[2]DataEntry-TeamA'!N55:O55,'[2]DataEntry-TeamA'!AB55:AC55,'[1]DataEntry-TeamB'!N55:O55,'[1]DataEntry-TeamB'!AB55:AC55),0)</f>
        <v>1.75</v>
      </c>
      <c r="G54" s="62">
        <f>IF(COUNT('[2]DataEntry-TeamA'!P55,'[2]DataEntry-TeamA'!AD55,'[1]DataEntry-TeamB'!P55,'[1]DataEntry-TeamB'!AD55)&gt;0,AVERAGE('[2]DataEntry-TeamA'!P55,'[2]DataEntry-TeamA'!AD55,'[1]DataEntry-TeamB'!P55,'[1]DataEntry-TeamB'!AD55),0)</f>
        <v>3</v>
      </c>
      <c r="H54" s="78">
        <f>COUNT('[2]DataEntry-TeamA'!N55:O55,'[2]DataEntry-TeamA'!AB55:AC55,'[1]DataEntry-TeamB'!N55:O55,'[1]DataEntry-TeamB'!AB55:AC55)</f>
        <v>1</v>
      </c>
      <c r="I54" s="62">
        <f>IF(COUNT('[2]DataEntry-TeamA'!AI55:AJ55,'[1]DataEntry-TeamB'!AI55:AJ55)&gt;0,AVERAGE('[2]DataEntry-TeamA'!AI55:AJ55,'[1]DataEntry-TeamB'!AI55:AJ55),0)</f>
        <v>0</v>
      </c>
      <c r="J54" s="62">
        <f>IF(COUNT('[2]DataEntry-TeamA'!AK55,'[1]DataEntry-TeamB'!AK55)&gt;0,AVERAGE('[2]DataEntry-TeamA'!AK55,'[1]DataEntry-TeamB'!AK55),0)</f>
        <v>0</v>
      </c>
      <c r="K54" s="78">
        <f>COUNT('[2]DataEntry-TeamA'!AI55:AJ55,'[1]DataEntry-TeamB'!AI55:AJ55)</f>
        <v>0</v>
      </c>
      <c r="L54" s="92">
        <f t="shared" si="2"/>
        <v>1.75</v>
      </c>
      <c r="M54" s="92">
        <f t="shared" si="3"/>
        <v>3</v>
      </c>
      <c r="N54" s="93">
        <f t="shared" si="4"/>
        <v>1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73">
        <f t="shared" si="5"/>
        <v>43</v>
      </c>
      <c r="B55" s="37">
        <f>IF(COUNT('[2]DataEntry-TeamA'!B56,'[1]DataEntry-TeamB'!B56)&gt;0,AVERAGE('[2]DataEntry-TeamA'!B56,'[1]DataEntry-TeamB'!B56),"")</f>
        <v>29</v>
      </c>
      <c r="C55" s="38">
        <f>IF(COUNT('[2]DataEntry-TeamA'!G56:H56,'[2]DataEntry-TeamA'!U56:V56,'[1]DataEntry-TeamB'!G56:H56,'[1]DataEntry-TeamB'!U56:V56)&gt;0,AVERAGE('[2]DataEntry-TeamA'!G56:H56,'[2]DataEntry-TeamA'!U56:V56,'[1]DataEntry-TeamB'!G56:H56,'[1]DataEntry-TeamB'!U56:V56),0)</f>
        <v>14.4</v>
      </c>
      <c r="D55" s="38">
        <f>IF(COUNT('[2]DataEntry-TeamA'!I56,'[2]DataEntry-TeamA'!W56,'[1]DataEntry-TeamB'!I56,'[1]DataEntry-TeamB'!W56)&gt;0,AVERAGE('[2]DataEntry-TeamA'!I56,'[2]DataEntry-TeamA'!W56,'[1]DataEntry-TeamB'!I56,'[1]DataEntry-TeamB'!W56),0)</f>
        <v>31.5</v>
      </c>
      <c r="E55" s="38">
        <f>COUNT('[2]DataEntry-TeamA'!G56:H56,'[2]DataEntry-TeamA'!U56:V56,'[1]DataEntry-TeamB'!G56:H56,'[1]DataEntry-TeamB'!U56:V56)</f>
        <v>1</v>
      </c>
      <c r="F55" s="37">
        <f>IF(COUNT('[2]DataEntry-TeamA'!N56:O56,'[2]DataEntry-TeamA'!AB56:AC56,'[1]DataEntry-TeamB'!N56:O56,'[1]DataEntry-TeamB'!AB56:AC56)&gt;0,AVERAGE('[2]DataEntry-TeamA'!N56:O56,'[2]DataEntry-TeamA'!AB56:AC56,'[1]DataEntry-TeamB'!N56:O56,'[1]DataEntry-TeamB'!AB56:AC56),0)</f>
        <v>0</v>
      </c>
      <c r="G55" s="38">
        <f>IF(COUNT('[2]DataEntry-TeamA'!P56,'[2]DataEntry-TeamA'!AD56,'[1]DataEntry-TeamB'!P56,'[1]DataEntry-TeamB'!AD56)&gt;0,AVERAGE('[2]DataEntry-TeamA'!P56,'[2]DataEntry-TeamA'!AD56,'[1]DataEntry-TeamB'!P56,'[1]DataEntry-TeamB'!AD56),0)</f>
        <v>0</v>
      </c>
      <c r="H55" s="39">
        <f>COUNT('[2]DataEntry-TeamA'!N56:O56,'[2]DataEntry-TeamA'!AB56:AC56,'[1]DataEntry-TeamB'!N56:O56,'[1]DataEntry-TeamB'!AB56:AC56)</f>
        <v>0</v>
      </c>
      <c r="I55" s="38">
        <f>IF(COUNT('[2]DataEntry-TeamA'!AI56:AJ56,'[1]DataEntry-TeamB'!AI56:AJ56)&gt;0,AVERAGE('[2]DataEntry-TeamA'!AI56:AJ56,'[1]DataEntry-TeamB'!AI56:AJ56),0)</f>
        <v>0</v>
      </c>
      <c r="J55" s="38">
        <f>IF(COUNT('[2]DataEntry-TeamA'!AK56,'[1]DataEntry-TeamB'!AK56)&gt;0,AVERAGE('[2]DataEntry-TeamA'!AK56,'[1]DataEntry-TeamB'!AK56),0)</f>
        <v>0</v>
      </c>
      <c r="K55" s="39">
        <f>COUNT('[2]DataEntry-TeamA'!AI56:AJ56,'[1]DataEntry-TeamB'!AI56:AJ56)</f>
        <v>0</v>
      </c>
      <c r="L55" s="90">
        <f t="shared" si="2"/>
        <v>14.4</v>
      </c>
      <c r="M55" s="90">
        <f t="shared" si="3"/>
        <v>31.5</v>
      </c>
      <c r="N55" s="91">
        <f t="shared" si="4"/>
        <v>1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72">
        <f t="shared" si="5"/>
        <v>44</v>
      </c>
      <c r="B56" s="64">
        <f>IF(COUNT('[2]DataEntry-TeamA'!B57,'[1]DataEntry-TeamB'!B57)&gt;0,AVERAGE('[2]DataEntry-TeamA'!B57,'[1]DataEntry-TeamB'!B57),"")</f>
        <v>27.5</v>
      </c>
      <c r="C56" s="62">
        <f>IF(COUNT('[2]DataEntry-TeamA'!G57:H57,'[2]DataEntry-TeamA'!U57:V57,'[1]DataEntry-TeamB'!G57:H57,'[1]DataEntry-TeamB'!U57:V57)&gt;0,AVERAGE('[2]DataEntry-TeamA'!G57:H57,'[2]DataEntry-TeamA'!U57:V57,'[1]DataEntry-TeamB'!G57:H57,'[1]DataEntry-TeamB'!U57:V57),0)</f>
        <v>0</v>
      </c>
      <c r="D56" s="62">
        <f>IF(COUNT('[2]DataEntry-TeamA'!I57,'[2]DataEntry-TeamA'!W57,'[1]DataEntry-TeamB'!I57,'[1]DataEntry-TeamB'!W57)&gt;0,AVERAGE('[2]DataEntry-TeamA'!I57,'[2]DataEntry-TeamA'!W57,'[1]DataEntry-TeamB'!I57,'[1]DataEntry-TeamB'!W57),0)</f>
        <v>0</v>
      </c>
      <c r="E56" s="62">
        <f>COUNT('[2]DataEntry-TeamA'!G57:H57,'[2]DataEntry-TeamA'!U57:V57,'[1]DataEntry-TeamB'!G57:H57,'[1]DataEntry-TeamB'!U57:V57)</f>
        <v>0</v>
      </c>
      <c r="F56" s="64">
        <f>IF(COUNT('[2]DataEntry-TeamA'!N57:O57,'[2]DataEntry-TeamA'!AB57:AC57,'[1]DataEntry-TeamB'!N57:O57,'[1]DataEntry-TeamB'!AB57:AC57)&gt;0,AVERAGE('[2]DataEntry-TeamA'!N57:O57,'[2]DataEntry-TeamA'!AB57:AC57,'[1]DataEntry-TeamB'!N57:O57,'[1]DataEntry-TeamB'!AB57:AC57),0)</f>
        <v>14.850000000000001</v>
      </c>
      <c r="G56" s="62">
        <f>IF(COUNT('[2]DataEntry-TeamA'!P57,'[2]DataEntry-TeamA'!AD57,'[1]DataEntry-TeamB'!P57,'[1]DataEntry-TeamB'!AD57)&gt;0,AVERAGE('[2]DataEntry-TeamA'!P57,'[2]DataEntry-TeamA'!AD57,'[1]DataEntry-TeamB'!P57,'[1]DataEntry-TeamB'!AD57),0)</f>
        <v>23</v>
      </c>
      <c r="H56" s="78">
        <f>COUNT('[2]DataEntry-TeamA'!N57:O57,'[2]DataEntry-TeamA'!AB57:AC57,'[1]DataEntry-TeamB'!N57:O57,'[1]DataEntry-TeamB'!AB57:AC57)</f>
        <v>1</v>
      </c>
      <c r="I56" s="62">
        <f>IF(COUNT('[2]DataEntry-TeamA'!AI57:AJ57,'[1]DataEntry-TeamB'!AI57:AJ57)&gt;0,AVERAGE('[2]DataEntry-TeamA'!AI57:AJ57,'[1]DataEntry-TeamB'!AI57:AJ57),0)</f>
        <v>0</v>
      </c>
      <c r="J56" s="62">
        <f>IF(COUNT('[2]DataEntry-TeamA'!AK57,'[1]DataEntry-TeamB'!AK57)&gt;0,AVERAGE('[2]DataEntry-TeamA'!AK57,'[1]DataEntry-TeamB'!AK57),0)</f>
        <v>0</v>
      </c>
      <c r="K56" s="78">
        <f>COUNT('[2]DataEntry-TeamA'!AI57:AJ57,'[1]DataEntry-TeamB'!AI57:AJ57)</f>
        <v>0</v>
      </c>
      <c r="L56" s="92">
        <f t="shared" si="2"/>
        <v>14.850000000000001</v>
      </c>
      <c r="M56" s="92">
        <f t="shared" si="3"/>
        <v>23</v>
      </c>
      <c r="N56" s="93">
        <f t="shared" si="4"/>
        <v>1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73">
        <f t="shared" si="5"/>
        <v>45</v>
      </c>
      <c r="B57" s="37">
        <f>IF(COUNT('[2]DataEntry-TeamA'!B58,'[1]DataEntry-TeamB'!B58)&gt;0,AVERAGE('[2]DataEntry-TeamA'!B58,'[1]DataEntry-TeamB'!B58),"")</f>
        <v>40.5</v>
      </c>
      <c r="C57" s="38">
        <f>IF(COUNT('[2]DataEntry-TeamA'!G58:H58,'[2]DataEntry-TeamA'!U58:V58,'[1]DataEntry-TeamB'!G58:H58,'[1]DataEntry-TeamB'!U58:V58)&gt;0,AVERAGE('[2]DataEntry-TeamA'!G58:H58,'[2]DataEntry-TeamA'!U58:V58,'[1]DataEntry-TeamB'!G58:H58,'[1]DataEntry-TeamB'!U58:V58),0)</f>
        <v>0</v>
      </c>
      <c r="D57" s="38">
        <f>IF(COUNT('[2]DataEntry-TeamA'!I58,'[2]DataEntry-TeamA'!W58,'[1]DataEntry-TeamB'!I58,'[1]DataEntry-TeamB'!W58)&gt;0,AVERAGE('[2]DataEntry-TeamA'!I58,'[2]DataEntry-TeamA'!W58,'[1]DataEntry-TeamB'!I58,'[1]DataEntry-TeamB'!W58),0)</f>
        <v>0</v>
      </c>
      <c r="E57" s="38">
        <f>COUNT('[2]DataEntry-TeamA'!G58:H58,'[2]DataEntry-TeamA'!U58:V58,'[1]DataEntry-TeamB'!G58:H58,'[1]DataEntry-TeamB'!U58:V58)</f>
        <v>0</v>
      </c>
      <c r="F57" s="37">
        <f>IF(COUNT('[2]DataEntry-TeamA'!N58:O58,'[2]DataEntry-TeamA'!AB58:AC58,'[1]DataEntry-TeamB'!N58:O58,'[1]DataEntry-TeamB'!AB58:AC58)&gt;0,AVERAGE('[2]DataEntry-TeamA'!N58:O58,'[2]DataEntry-TeamA'!AB58:AC58,'[1]DataEntry-TeamB'!N58:O58,'[1]DataEntry-TeamB'!AB58:AC58),0)</f>
        <v>0.74</v>
      </c>
      <c r="G57" s="38">
        <f>IF(COUNT('[2]DataEntry-TeamA'!P58,'[2]DataEntry-TeamA'!AD58,'[1]DataEntry-TeamB'!P58,'[1]DataEntry-TeamB'!AD58)&gt;0,AVERAGE('[2]DataEntry-TeamA'!P58,'[2]DataEntry-TeamA'!AD58,'[1]DataEntry-TeamB'!P58,'[1]DataEntry-TeamB'!AD58),0)</f>
        <v>1.5</v>
      </c>
      <c r="H57" s="39">
        <f>COUNT('[2]DataEntry-TeamA'!N58:O58,'[2]DataEntry-TeamA'!AB58:AC58,'[1]DataEntry-TeamB'!N58:O58,'[1]DataEntry-TeamB'!AB58:AC58)</f>
        <v>1</v>
      </c>
      <c r="I57" s="38">
        <f>IF(COUNT('[2]DataEntry-TeamA'!AI58:AJ58,'[1]DataEntry-TeamB'!AI58:AJ58)&gt;0,AVERAGE('[2]DataEntry-TeamA'!AI58:AJ58,'[1]DataEntry-TeamB'!AI58:AJ58),0)</f>
        <v>0</v>
      </c>
      <c r="J57" s="38">
        <f>IF(COUNT('[2]DataEntry-TeamA'!AK58,'[1]DataEntry-TeamB'!AK58)&gt;0,AVERAGE('[2]DataEntry-TeamA'!AK58,'[1]DataEntry-TeamB'!AK58),0)</f>
        <v>0</v>
      </c>
      <c r="K57" s="39">
        <f>COUNT('[2]DataEntry-TeamA'!AI58:AJ58,'[1]DataEntry-TeamB'!AI58:AJ58)</f>
        <v>0</v>
      </c>
      <c r="L57" s="90">
        <f t="shared" si="2"/>
        <v>0.74</v>
      </c>
      <c r="M57" s="90">
        <f t="shared" si="3"/>
        <v>1.5</v>
      </c>
      <c r="N57" s="91">
        <f t="shared" si="4"/>
        <v>1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72">
        <f t="shared" si="5"/>
        <v>46</v>
      </c>
      <c r="B58" s="64">
        <f>IF(COUNT('[2]DataEntry-TeamA'!B59,'[1]DataEntry-TeamB'!B59)&gt;0,AVERAGE('[2]DataEntry-TeamA'!B59,'[1]DataEntry-TeamB'!B59),"")</f>
        <v>31</v>
      </c>
      <c r="C58" s="62">
        <f>IF(COUNT('[2]DataEntry-TeamA'!G59:H59,'[2]DataEntry-TeamA'!U59:V59,'[1]DataEntry-TeamB'!G59:H59,'[1]DataEntry-TeamB'!U59:V59)&gt;0,AVERAGE('[2]DataEntry-TeamA'!G59:H59,'[2]DataEntry-TeamA'!U59:V59,'[1]DataEntry-TeamB'!G59:H59,'[1]DataEntry-TeamB'!U59:V59),0)</f>
        <v>0</v>
      </c>
      <c r="D58" s="62">
        <f>IF(COUNT('[2]DataEntry-TeamA'!I59,'[2]DataEntry-TeamA'!W59,'[1]DataEntry-TeamB'!I59,'[1]DataEntry-TeamB'!W59)&gt;0,AVERAGE('[2]DataEntry-TeamA'!I59,'[2]DataEntry-TeamA'!W59,'[1]DataEntry-TeamB'!I59,'[1]DataEntry-TeamB'!W59),0)</f>
        <v>0</v>
      </c>
      <c r="E58" s="62">
        <f>COUNT('[2]DataEntry-TeamA'!G59:H59,'[2]DataEntry-TeamA'!U59:V59,'[1]DataEntry-TeamB'!G59:H59,'[1]DataEntry-TeamB'!U59:V59)</f>
        <v>0</v>
      </c>
      <c r="F58" s="64">
        <f>IF(COUNT('[2]DataEntry-TeamA'!N59:O59,'[2]DataEntry-TeamA'!AB59:AC59,'[1]DataEntry-TeamB'!N59:O59,'[1]DataEntry-TeamB'!AB59:AC59)&gt;0,AVERAGE('[2]DataEntry-TeamA'!N59:O59,'[2]DataEntry-TeamA'!AB59:AC59,'[1]DataEntry-TeamB'!N59:O59,'[1]DataEntry-TeamB'!AB59:AC59),0)</f>
        <v>0</v>
      </c>
      <c r="G58" s="62">
        <f>IF(COUNT('[2]DataEntry-TeamA'!P59,'[2]DataEntry-TeamA'!AD59,'[1]DataEntry-TeamB'!P59,'[1]DataEntry-TeamB'!AD59)&gt;0,AVERAGE('[2]DataEntry-TeamA'!P59,'[2]DataEntry-TeamA'!AD59,'[1]DataEntry-TeamB'!P59,'[1]DataEntry-TeamB'!AD59),0)</f>
        <v>0</v>
      </c>
      <c r="H58" s="78">
        <f>COUNT('[2]DataEntry-TeamA'!N59:O59,'[2]DataEntry-TeamA'!AB59:AC59,'[1]DataEntry-TeamB'!N59:O59,'[1]DataEntry-TeamB'!AB59:AC59)</f>
        <v>0</v>
      </c>
      <c r="I58" s="62">
        <f>IF(COUNT('[2]DataEntry-TeamA'!AI59:AJ59,'[1]DataEntry-TeamB'!AI59:AJ59)&gt;0,AVERAGE('[2]DataEntry-TeamA'!AI59:AJ59,'[1]DataEntry-TeamB'!AI59:AJ59),0)</f>
        <v>0</v>
      </c>
      <c r="J58" s="62">
        <f>IF(COUNT('[2]DataEntry-TeamA'!AK59,'[1]DataEntry-TeamB'!AK59)&gt;0,AVERAGE('[2]DataEntry-TeamA'!AK59,'[1]DataEntry-TeamB'!AK59),0)</f>
        <v>0</v>
      </c>
      <c r="K58" s="78">
        <f>COUNT('[2]DataEntry-TeamA'!AI59:AJ59,'[1]DataEntry-TeamB'!AI59:AJ59)</f>
        <v>0</v>
      </c>
      <c r="L58" s="92">
        <f t="shared" si="2"/>
      </c>
      <c r="M58" s="92">
        <f t="shared" si="3"/>
      </c>
      <c r="N58" s="93">
        <f t="shared" si="4"/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73">
        <f t="shared" si="5"/>
        <v>47</v>
      </c>
      <c r="B59" s="37">
        <f>IF(COUNT('[2]DataEntry-TeamA'!B60,'[1]DataEntry-TeamB'!B60)&gt;0,AVERAGE('[2]DataEntry-TeamA'!B60,'[1]DataEntry-TeamB'!B60),"")</f>
        <v>29</v>
      </c>
      <c r="C59" s="38">
        <f>IF(COUNT('[2]DataEntry-TeamA'!G60:H60,'[2]DataEntry-TeamA'!U60:V60,'[1]DataEntry-TeamB'!G60:H60,'[1]DataEntry-TeamB'!U60:V60)&gt;0,AVERAGE('[2]DataEntry-TeamA'!G60:H60,'[2]DataEntry-TeamA'!U60:V60,'[1]DataEntry-TeamB'!G60:H60,'[1]DataEntry-TeamB'!U60:V60),0)</f>
        <v>7.16</v>
      </c>
      <c r="D59" s="38">
        <f>IF(COUNT('[2]DataEntry-TeamA'!I60,'[2]DataEntry-TeamA'!W60,'[1]DataEntry-TeamB'!I60,'[1]DataEntry-TeamB'!W60)&gt;0,AVERAGE('[2]DataEntry-TeamA'!I60,'[2]DataEntry-TeamA'!W60,'[1]DataEntry-TeamB'!I60,'[1]DataEntry-TeamB'!W60),0)</f>
        <v>8.7</v>
      </c>
      <c r="E59" s="38">
        <f>COUNT('[2]DataEntry-TeamA'!G60:H60,'[2]DataEntry-TeamA'!U60:V60,'[1]DataEntry-TeamB'!G60:H60,'[1]DataEntry-TeamB'!U60:V60)</f>
        <v>1</v>
      </c>
      <c r="F59" s="37">
        <f>IF(COUNT('[2]DataEntry-TeamA'!N60:O60,'[2]DataEntry-TeamA'!AB60:AC60,'[1]DataEntry-TeamB'!N60:O60,'[1]DataEntry-TeamB'!AB60:AC60)&gt;0,AVERAGE('[2]DataEntry-TeamA'!N60:O60,'[2]DataEntry-TeamA'!AB60:AC60,'[1]DataEntry-TeamB'!N60:O60,'[1]DataEntry-TeamB'!AB60:AC60),0)</f>
        <v>0</v>
      </c>
      <c r="G59" s="38">
        <f>IF(COUNT('[2]DataEntry-TeamA'!P60,'[2]DataEntry-TeamA'!AD60,'[1]DataEntry-TeamB'!P60,'[1]DataEntry-TeamB'!AD60)&gt;0,AVERAGE('[2]DataEntry-TeamA'!P60,'[2]DataEntry-TeamA'!AD60,'[1]DataEntry-TeamB'!P60,'[1]DataEntry-TeamB'!AD60),0)</f>
        <v>0</v>
      </c>
      <c r="H59" s="39">
        <f>COUNT('[2]DataEntry-TeamA'!N60:O60,'[2]DataEntry-TeamA'!AB60:AC60,'[1]DataEntry-TeamB'!N60:O60,'[1]DataEntry-TeamB'!AB60:AC60)</f>
        <v>0</v>
      </c>
      <c r="I59" s="38">
        <f>IF(COUNT('[2]DataEntry-TeamA'!AI60:AJ60,'[1]DataEntry-TeamB'!AI60:AJ60)&gt;0,AVERAGE('[2]DataEntry-TeamA'!AI60:AJ60,'[1]DataEntry-TeamB'!AI60:AJ60),0)</f>
        <v>0</v>
      </c>
      <c r="J59" s="38">
        <f>IF(COUNT('[2]DataEntry-TeamA'!AK60,'[1]DataEntry-TeamB'!AK60)&gt;0,AVERAGE('[2]DataEntry-TeamA'!AK60,'[1]DataEntry-TeamB'!AK60),0)</f>
        <v>0</v>
      </c>
      <c r="K59" s="39">
        <f>COUNT('[2]DataEntry-TeamA'!AI60:AJ60,'[1]DataEntry-TeamB'!AI60:AJ60)</f>
        <v>0</v>
      </c>
      <c r="L59" s="90">
        <f t="shared" si="2"/>
        <v>7.16</v>
      </c>
      <c r="M59" s="90">
        <f t="shared" si="3"/>
        <v>8.7</v>
      </c>
      <c r="N59" s="91">
        <f t="shared" si="4"/>
        <v>1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72">
        <f t="shared" si="5"/>
        <v>48</v>
      </c>
      <c r="B60" s="64">
        <f>IF(COUNT('[2]DataEntry-TeamA'!B61,'[1]DataEntry-TeamB'!B61)&gt;0,AVERAGE('[2]DataEntry-TeamA'!B61,'[1]DataEntry-TeamB'!B61),"")</f>
        <v>27.5</v>
      </c>
      <c r="C60" s="62">
        <f>IF(COUNT('[2]DataEntry-TeamA'!G61:H61,'[2]DataEntry-TeamA'!U61:V61,'[1]DataEntry-TeamB'!G61:H61,'[1]DataEntry-TeamB'!U61:V61)&gt;0,AVERAGE('[2]DataEntry-TeamA'!G61:H61,'[2]DataEntry-TeamA'!U61:V61,'[1]DataEntry-TeamB'!G61:H61,'[1]DataEntry-TeamB'!U61:V61),0)</f>
        <v>1.25</v>
      </c>
      <c r="D60" s="62">
        <f>IF(COUNT('[2]DataEntry-TeamA'!I61,'[2]DataEntry-TeamA'!W61,'[1]DataEntry-TeamB'!I61,'[1]DataEntry-TeamB'!W61)&gt;0,AVERAGE('[2]DataEntry-TeamA'!I61,'[2]DataEntry-TeamA'!W61,'[1]DataEntry-TeamB'!I61,'[1]DataEntry-TeamB'!W61),0)</f>
        <v>2.5</v>
      </c>
      <c r="E60" s="62">
        <f>COUNT('[2]DataEntry-TeamA'!G61:H61,'[2]DataEntry-TeamA'!U61:V61,'[1]DataEntry-TeamB'!G61:H61,'[1]DataEntry-TeamB'!U61:V61)</f>
        <v>1</v>
      </c>
      <c r="F60" s="64">
        <f>IF(COUNT('[2]DataEntry-TeamA'!N61:O61,'[2]DataEntry-TeamA'!AB61:AC61,'[1]DataEntry-TeamB'!N61:O61,'[1]DataEntry-TeamB'!AB61:AC61)&gt;0,AVERAGE('[2]DataEntry-TeamA'!N61:O61,'[2]DataEntry-TeamA'!AB61:AC61,'[1]DataEntry-TeamB'!N61:O61,'[1]DataEntry-TeamB'!AB61:AC61),0)</f>
        <v>6.066666666666667</v>
      </c>
      <c r="G60" s="62">
        <f>IF(COUNT('[2]DataEntry-TeamA'!P61,'[2]DataEntry-TeamA'!AD61,'[1]DataEntry-TeamB'!P61,'[1]DataEntry-TeamB'!AD61)&gt;0,AVERAGE('[2]DataEntry-TeamA'!P61,'[2]DataEntry-TeamA'!AD61,'[1]DataEntry-TeamB'!P61,'[1]DataEntry-TeamB'!AD61),0)</f>
        <v>16.96666666666667</v>
      </c>
      <c r="H60" s="78">
        <f>COUNT('[2]DataEntry-TeamA'!N61:O61,'[2]DataEntry-TeamA'!AB61:AC61,'[1]DataEntry-TeamB'!N61:O61,'[1]DataEntry-TeamB'!AB61:AC61)</f>
        <v>3</v>
      </c>
      <c r="I60" s="62">
        <f>IF(COUNT('[2]DataEntry-TeamA'!AI61:AJ61,'[1]DataEntry-TeamB'!AI61:AJ61)&gt;0,AVERAGE('[2]DataEntry-TeamA'!AI61:AJ61,'[1]DataEntry-TeamB'!AI61:AJ61),0)</f>
        <v>0</v>
      </c>
      <c r="J60" s="62">
        <f>IF(COUNT('[2]DataEntry-TeamA'!AK61,'[1]DataEntry-TeamB'!AK61)&gt;0,AVERAGE('[2]DataEntry-TeamA'!AK61,'[1]DataEntry-TeamB'!AK61),0)</f>
        <v>0</v>
      </c>
      <c r="K60" s="78">
        <f>COUNT('[2]DataEntry-TeamA'!AI61:AJ61,'[1]DataEntry-TeamB'!AI61:AJ61)</f>
        <v>0</v>
      </c>
      <c r="L60" s="92">
        <f t="shared" si="2"/>
        <v>7.316666666666667</v>
      </c>
      <c r="M60" s="92">
        <f t="shared" si="3"/>
        <v>19.46666666666667</v>
      </c>
      <c r="N60" s="93">
        <f t="shared" si="4"/>
        <v>4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73">
        <f t="shared" si="5"/>
        <v>49</v>
      </c>
      <c r="B61" s="37">
        <f>IF(COUNT('[2]DataEntry-TeamA'!B62,'[1]DataEntry-TeamB'!B62)&gt;0,AVERAGE('[2]DataEntry-TeamA'!B62,'[1]DataEntry-TeamB'!B62),"")</f>
        <v>27.5</v>
      </c>
      <c r="C61" s="38">
        <f>IF(COUNT('[2]DataEntry-TeamA'!G62:H62,'[2]DataEntry-TeamA'!U62:V62,'[1]DataEntry-TeamB'!G62:H62,'[1]DataEntry-TeamB'!U62:V62)&gt;0,AVERAGE('[2]DataEntry-TeamA'!G62:H62,'[2]DataEntry-TeamA'!U62:V62,'[1]DataEntry-TeamB'!G62:H62,'[1]DataEntry-TeamB'!U62:V62),0)</f>
        <v>0.9</v>
      </c>
      <c r="D61" s="38">
        <f>IF(COUNT('[2]DataEntry-TeamA'!I62,'[2]DataEntry-TeamA'!W62,'[1]DataEntry-TeamB'!I62,'[1]DataEntry-TeamB'!W62)&gt;0,AVERAGE('[2]DataEntry-TeamA'!I62,'[2]DataEntry-TeamA'!W62,'[1]DataEntry-TeamB'!I62,'[1]DataEntry-TeamB'!W62),0)</f>
        <v>2</v>
      </c>
      <c r="E61" s="38">
        <f>COUNT('[2]DataEntry-TeamA'!G62:H62,'[2]DataEntry-TeamA'!U62:V62,'[1]DataEntry-TeamB'!G62:H62,'[1]DataEntry-TeamB'!U62:V62)</f>
        <v>1</v>
      </c>
      <c r="F61" s="37">
        <f>IF(COUNT('[2]DataEntry-TeamA'!N62:O62,'[2]DataEntry-TeamA'!AB62:AC62,'[1]DataEntry-TeamB'!N62:O62,'[1]DataEntry-TeamB'!AB62:AC62)&gt;0,AVERAGE('[2]DataEntry-TeamA'!N62:O62,'[2]DataEntry-TeamA'!AB62:AC62,'[1]DataEntry-TeamB'!N62:O62,'[1]DataEntry-TeamB'!AB62:AC62),0)</f>
        <v>0</v>
      </c>
      <c r="G61" s="38">
        <f>IF(COUNT('[2]DataEntry-TeamA'!P62,'[2]DataEntry-TeamA'!AD62,'[1]DataEntry-TeamB'!P62,'[1]DataEntry-TeamB'!AD62)&gt;0,AVERAGE('[2]DataEntry-TeamA'!P62,'[2]DataEntry-TeamA'!AD62,'[1]DataEntry-TeamB'!P62,'[1]DataEntry-TeamB'!AD62),0)</f>
        <v>0</v>
      </c>
      <c r="H61" s="39">
        <f>COUNT('[2]DataEntry-TeamA'!N62:O62,'[2]DataEntry-TeamA'!AB62:AC62,'[1]DataEntry-TeamB'!N62:O62,'[1]DataEntry-TeamB'!AB62:AC62)</f>
        <v>0</v>
      </c>
      <c r="I61" s="38">
        <f>IF(COUNT('[2]DataEntry-TeamA'!AI62:AJ62,'[1]DataEntry-TeamB'!AI62:AJ62)&gt;0,AVERAGE('[2]DataEntry-TeamA'!AI62:AJ62,'[1]DataEntry-TeamB'!AI62:AJ62),0)</f>
        <v>0</v>
      </c>
      <c r="J61" s="38">
        <f>IF(COUNT('[2]DataEntry-TeamA'!AK62,'[1]DataEntry-TeamB'!AK62)&gt;0,AVERAGE('[2]DataEntry-TeamA'!AK62,'[1]DataEntry-TeamB'!AK62),0)</f>
        <v>0</v>
      </c>
      <c r="K61" s="39">
        <f>COUNT('[2]DataEntry-TeamA'!AI62:AJ62,'[1]DataEntry-TeamB'!AI62:AJ62)</f>
        <v>0</v>
      </c>
      <c r="L61" s="90">
        <f t="shared" si="2"/>
        <v>0.9</v>
      </c>
      <c r="M61" s="90">
        <f t="shared" si="3"/>
        <v>2</v>
      </c>
      <c r="N61" s="91">
        <f t="shared" si="4"/>
        <v>1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74">
        <f t="shared" si="5"/>
        <v>50</v>
      </c>
      <c r="B62" s="79">
        <f>IF(COUNT('[2]DataEntry-TeamA'!B63,'[1]DataEntry-TeamB'!B63)&gt;0,AVERAGE('[2]DataEntry-TeamA'!B63,'[1]DataEntry-TeamB'!B63),"")</f>
        <v>29.5</v>
      </c>
      <c r="C62" s="80">
        <f>IF(COUNT('[2]DataEntry-TeamA'!G63:H63,'[2]DataEntry-TeamA'!U63:V63,'[1]DataEntry-TeamB'!G63:H63,'[1]DataEntry-TeamB'!U63:V63)&gt;0,AVERAGE('[2]DataEntry-TeamA'!G63:H63,'[2]DataEntry-TeamA'!U63:V63,'[1]DataEntry-TeamB'!G63:H63,'[1]DataEntry-TeamB'!U63:V63),0)</f>
        <v>0.58</v>
      </c>
      <c r="D62" s="80">
        <f>IF(COUNT('[2]DataEntry-TeamA'!I63,'[2]DataEntry-TeamA'!W63,'[1]DataEntry-TeamB'!I63,'[1]DataEntry-TeamB'!W63)&gt;0,AVERAGE('[2]DataEntry-TeamA'!I63,'[2]DataEntry-TeamA'!W63,'[1]DataEntry-TeamB'!I63,'[1]DataEntry-TeamB'!W63),0)</f>
        <v>1.5</v>
      </c>
      <c r="E62" s="80">
        <f>COUNT('[2]DataEntry-TeamA'!G63:H63,'[2]DataEntry-TeamA'!U63:V63,'[1]DataEntry-TeamB'!G63:H63,'[1]DataEntry-TeamB'!U63:V63)</f>
        <v>1</v>
      </c>
      <c r="F62" s="79">
        <f>IF(COUNT('[2]DataEntry-TeamA'!N63:O63,'[2]DataEntry-TeamA'!AB63:AC63,'[1]DataEntry-TeamB'!N63:O63,'[1]DataEntry-TeamB'!AB63:AC63)&gt;0,AVERAGE('[2]DataEntry-TeamA'!N63:O63,'[2]DataEntry-TeamA'!AB63:AC63,'[1]DataEntry-TeamB'!N63:O63,'[1]DataEntry-TeamB'!AB63:AC63),0)</f>
        <v>13.76</v>
      </c>
      <c r="G62" s="80">
        <f>IF(COUNT('[2]DataEntry-TeamA'!P63,'[2]DataEntry-TeamA'!AD63,'[1]DataEntry-TeamB'!P63,'[1]DataEntry-TeamB'!AD63)&gt;0,AVERAGE('[2]DataEntry-TeamA'!P63,'[2]DataEntry-TeamA'!AD63,'[1]DataEntry-TeamB'!P63,'[1]DataEntry-TeamB'!AD63),0)</f>
        <v>12.8</v>
      </c>
      <c r="H62" s="81">
        <f>COUNT('[2]DataEntry-TeamA'!N63:O63,'[2]DataEntry-TeamA'!AB63:AC63,'[1]DataEntry-TeamB'!N63:O63,'[1]DataEntry-TeamB'!AB63:AC63)</f>
        <v>2</v>
      </c>
      <c r="I62" s="80">
        <f>IF(COUNT('[2]DataEntry-TeamA'!AI63:AJ63,'[1]DataEntry-TeamB'!AI63:AJ63)&gt;0,AVERAGE('[2]DataEntry-TeamA'!AI63:AJ63,'[1]DataEntry-TeamB'!AI63:AJ63),0)</f>
        <v>6.609999999999999</v>
      </c>
      <c r="J62" s="80">
        <f>IF(COUNT('[2]DataEntry-TeamA'!AK63,'[1]DataEntry-TeamB'!AK63)&gt;0,AVERAGE('[2]DataEntry-TeamA'!AK63,'[1]DataEntry-TeamB'!AK63),0)</f>
        <v>6</v>
      </c>
      <c r="K62" s="81">
        <f>COUNT('[2]DataEntry-TeamA'!AI63:AJ63,'[1]DataEntry-TeamB'!AI63:AJ63)</f>
        <v>1</v>
      </c>
      <c r="L62" s="94">
        <f t="shared" si="2"/>
        <v>20.95</v>
      </c>
      <c r="M62" s="95">
        <f t="shared" si="3"/>
        <v>20.3</v>
      </c>
      <c r="N62" s="96">
        <f t="shared" si="4"/>
        <v>4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TK</cp:lastModifiedBy>
  <cp:lastPrinted>2011-01-19T06:00:28Z</cp:lastPrinted>
  <dcterms:created xsi:type="dcterms:W3CDTF">2009-02-28T02:54:13Z</dcterms:created>
  <dcterms:modified xsi:type="dcterms:W3CDTF">2013-01-28T23:46:22Z</dcterms:modified>
  <cp:category/>
  <cp:version/>
  <cp:contentType/>
  <cp:contentStatus/>
</cp:coreProperties>
</file>