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\Documents\Courses\WinterEcology\WEcol site\WEcol_ExerRes\18_ribbon_trans1\"/>
    </mc:Choice>
  </mc:AlternateContent>
  <bookViews>
    <workbookView xWindow="480" yWindow="120" windowWidth="18276" windowHeight="8556" tabRatio="823" activeTab="4"/>
  </bookViews>
  <sheets>
    <sheet name="Combined Data" sheetId="18" r:id="rId1"/>
    <sheet name="TransectProfile" sheetId="5" r:id="rId2"/>
    <sheet name="plot - Ht vs Snow Z" sheetId="6" r:id="rId3"/>
    <sheet name="plot - DBH vs Snow Z" sheetId="7" r:id="rId4"/>
    <sheet name="plot - # vs Snow Z" sheetId="8" r:id="rId5"/>
    <sheet name="plot - DBH vs Ht" sheetId="13" r:id="rId6"/>
  </sheets>
  <externalReferences>
    <externalReference r:id="rId7"/>
    <externalReference r:id="rId8"/>
  </externalReferences>
  <definedNames>
    <definedName name="_xlnm.Print_Area" localSheetId="0">'Combined Data'!$A$1:$K$62</definedName>
    <definedName name="_xlnm.Print_Titles" localSheetId="0">'Combined Data'!$1:$12</definedName>
  </definedNames>
  <calcPr calcId="152511"/>
  <fileRecoveryPr repairLoad="1"/>
</workbook>
</file>

<file path=xl/calcChain.xml><?xml version="1.0" encoding="utf-8"?>
<calcChain xmlns="http://schemas.openxmlformats.org/spreadsheetml/2006/main">
  <c r="H13" i="18" l="1"/>
  <c r="E13" i="18"/>
  <c r="N13" i="18" s="1"/>
  <c r="K13" i="18"/>
  <c r="D13" i="18"/>
  <c r="G13" i="18"/>
  <c r="J13" i="18"/>
  <c r="F13" i="18"/>
  <c r="C13" i="18"/>
  <c r="L13" i="18" s="1"/>
  <c r="I13" i="18"/>
  <c r="C16" i="18"/>
  <c r="F16" i="18"/>
  <c r="I16" i="18"/>
  <c r="L16" i="18" s="1"/>
  <c r="D16" i="18"/>
  <c r="G16" i="18"/>
  <c r="J16" i="18"/>
  <c r="E16" i="18"/>
  <c r="H16" i="18"/>
  <c r="K16" i="18"/>
  <c r="C17" i="18"/>
  <c r="F17" i="18"/>
  <c r="I17" i="18"/>
  <c r="D17" i="18"/>
  <c r="G17" i="18"/>
  <c r="J17" i="18"/>
  <c r="M17" i="18" s="1"/>
  <c r="E17" i="18"/>
  <c r="H17" i="18"/>
  <c r="K17" i="18"/>
  <c r="C18" i="18"/>
  <c r="L18" i="18" s="1"/>
  <c r="F18" i="18"/>
  <c r="I18" i="18"/>
  <c r="D18" i="18"/>
  <c r="G18" i="18"/>
  <c r="M18" i="18" s="1"/>
  <c r="J18" i="18"/>
  <c r="E18" i="18"/>
  <c r="H18" i="18"/>
  <c r="K18" i="18"/>
  <c r="N18" i="18" s="1"/>
  <c r="C19" i="18"/>
  <c r="F19" i="18"/>
  <c r="I19" i="18"/>
  <c r="D19" i="18"/>
  <c r="G19" i="18"/>
  <c r="J19" i="18"/>
  <c r="E19" i="18"/>
  <c r="H19" i="18"/>
  <c r="K19" i="18"/>
  <c r="C20" i="18"/>
  <c r="F20" i="18"/>
  <c r="I20" i="18"/>
  <c r="L20" i="18" s="1"/>
  <c r="D20" i="18"/>
  <c r="G20" i="18"/>
  <c r="J20" i="18"/>
  <c r="E20" i="18"/>
  <c r="H20" i="18"/>
  <c r="K20" i="18"/>
  <c r="C21" i="18"/>
  <c r="F21" i="18"/>
  <c r="I21" i="18"/>
  <c r="D21" i="18"/>
  <c r="G21" i="18"/>
  <c r="J21" i="18"/>
  <c r="M21" i="18" s="1"/>
  <c r="E21" i="18"/>
  <c r="H21" i="18"/>
  <c r="K21" i="18"/>
  <c r="C22" i="18"/>
  <c r="F22" i="18"/>
  <c r="I22" i="18"/>
  <c r="D22" i="18"/>
  <c r="G22" i="18"/>
  <c r="J22" i="18"/>
  <c r="E22" i="18"/>
  <c r="H22" i="18"/>
  <c r="K22" i="18"/>
  <c r="N22" i="18" s="1"/>
  <c r="C23" i="18"/>
  <c r="F23" i="18"/>
  <c r="I23" i="18"/>
  <c r="D23" i="18"/>
  <c r="M23" i="18" s="1"/>
  <c r="G23" i="18"/>
  <c r="J23" i="18"/>
  <c r="E23" i="18"/>
  <c r="H23" i="18"/>
  <c r="N23" i="18" s="1"/>
  <c r="K23" i="18"/>
  <c r="C24" i="18"/>
  <c r="F24" i="18"/>
  <c r="I24" i="18"/>
  <c r="L24" i="18" s="1"/>
  <c r="D24" i="18"/>
  <c r="G24" i="18"/>
  <c r="J24" i="18"/>
  <c r="E24" i="18"/>
  <c r="N24" i="18" s="1"/>
  <c r="H24" i="18"/>
  <c r="K24" i="18"/>
  <c r="C25" i="18"/>
  <c r="F25" i="18"/>
  <c r="I25" i="18"/>
  <c r="D25" i="18"/>
  <c r="G25" i="18"/>
  <c r="J25" i="18"/>
  <c r="E25" i="18"/>
  <c r="N25" i="18" s="1"/>
  <c r="H25" i="18"/>
  <c r="K25" i="18"/>
  <c r="C26" i="18"/>
  <c r="F26" i="18"/>
  <c r="I26" i="18"/>
  <c r="D26" i="18"/>
  <c r="G26" i="18"/>
  <c r="M26" i="18" s="1"/>
  <c r="J26" i="18"/>
  <c r="E26" i="18"/>
  <c r="H26" i="18"/>
  <c r="K26" i="18"/>
  <c r="C27" i="18"/>
  <c r="L27" i="18" s="1"/>
  <c r="F27" i="18"/>
  <c r="I27" i="18"/>
  <c r="D27" i="18"/>
  <c r="G27" i="18"/>
  <c r="J27" i="18"/>
  <c r="E27" i="18"/>
  <c r="H27" i="18"/>
  <c r="K27" i="18"/>
  <c r="C28" i="18"/>
  <c r="F28" i="18"/>
  <c r="I28" i="18"/>
  <c r="D28" i="18"/>
  <c r="G28" i="18"/>
  <c r="J28" i="18"/>
  <c r="E28" i="18"/>
  <c r="N28" i="18" s="1"/>
  <c r="H28" i="18"/>
  <c r="K28" i="18"/>
  <c r="C29" i="18"/>
  <c r="F29" i="18"/>
  <c r="I29" i="18"/>
  <c r="D29" i="18"/>
  <c r="G29" i="18"/>
  <c r="J29" i="18"/>
  <c r="E29" i="18"/>
  <c r="H29" i="18"/>
  <c r="K29" i="18"/>
  <c r="C30" i="18"/>
  <c r="F30" i="18"/>
  <c r="I30" i="18"/>
  <c r="D30" i="18"/>
  <c r="G30" i="18"/>
  <c r="J30" i="18"/>
  <c r="E30" i="18"/>
  <c r="H30" i="18"/>
  <c r="K30" i="18"/>
  <c r="C31" i="18"/>
  <c r="F31" i="18"/>
  <c r="I31" i="18"/>
  <c r="D31" i="18"/>
  <c r="G31" i="18"/>
  <c r="J31" i="18"/>
  <c r="E31" i="18"/>
  <c r="H31" i="18"/>
  <c r="K31" i="18"/>
  <c r="C32" i="18"/>
  <c r="F32" i="18"/>
  <c r="I32" i="18"/>
  <c r="D32" i="18"/>
  <c r="M32" i="18" s="1"/>
  <c r="G32" i="18"/>
  <c r="J32" i="18"/>
  <c r="E32" i="18"/>
  <c r="H32" i="18"/>
  <c r="K32" i="18"/>
  <c r="C33" i="18"/>
  <c r="F33" i="18"/>
  <c r="I33" i="18"/>
  <c r="D33" i="18"/>
  <c r="G33" i="18"/>
  <c r="J33" i="18"/>
  <c r="E33" i="18"/>
  <c r="H33" i="18"/>
  <c r="K33" i="18"/>
  <c r="C34" i="18"/>
  <c r="F34" i="18"/>
  <c r="I34" i="18"/>
  <c r="D34" i="18"/>
  <c r="G34" i="18"/>
  <c r="M34" i="18" s="1"/>
  <c r="J34" i="18"/>
  <c r="E34" i="18"/>
  <c r="H34" i="18"/>
  <c r="K34" i="18"/>
  <c r="N34" i="18" s="1"/>
  <c r="C35" i="18"/>
  <c r="F35" i="18"/>
  <c r="I35" i="18"/>
  <c r="D35" i="18"/>
  <c r="M35" i="18" s="1"/>
  <c r="G35" i="18"/>
  <c r="J35" i="18"/>
  <c r="E35" i="18"/>
  <c r="H35" i="18"/>
  <c r="K35" i="18"/>
  <c r="C36" i="18"/>
  <c r="F36" i="18"/>
  <c r="I36" i="18"/>
  <c r="D36" i="18"/>
  <c r="G36" i="18"/>
  <c r="J36" i="18"/>
  <c r="E36" i="18"/>
  <c r="H36" i="18"/>
  <c r="K36" i="18"/>
  <c r="C37" i="18"/>
  <c r="F37" i="18"/>
  <c r="I37" i="18"/>
  <c r="D37" i="18"/>
  <c r="G37" i="18"/>
  <c r="J37" i="18"/>
  <c r="E37" i="18"/>
  <c r="N37" i="18" s="1"/>
  <c r="H37" i="18"/>
  <c r="K37" i="18"/>
  <c r="C38" i="18"/>
  <c r="F38" i="18"/>
  <c r="I38" i="18"/>
  <c r="D38" i="18"/>
  <c r="G38" i="18"/>
  <c r="J38" i="18"/>
  <c r="E38" i="18"/>
  <c r="H38" i="18"/>
  <c r="K38" i="18"/>
  <c r="C39" i="18"/>
  <c r="F39" i="18"/>
  <c r="I39" i="18"/>
  <c r="D39" i="18"/>
  <c r="G39" i="18"/>
  <c r="J39" i="18"/>
  <c r="E39" i="18"/>
  <c r="H39" i="18"/>
  <c r="K39" i="18"/>
  <c r="C40" i="18"/>
  <c r="F40" i="18"/>
  <c r="L40" i="18" s="1"/>
  <c r="I40" i="18"/>
  <c r="D40" i="18"/>
  <c r="G40" i="18"/>
  <c r="J40" i="18"/>
  <c r="E40" i="18"/>
  <c r="H40" i="18"/>
  <c r="K40" i="18"/>
  <c r="C41" i="18"/>
  <c r="F41" i="18"/>
  <c r="I41" i="18"/>
  <c r="D41" i="18"/>
  <c r="G41" i="18"/>
  <c r="J41" i="18"/>
  <c r="E41" i="18"/>
  <c r="H41" i="18"/>
  <c r="K41" i="18"/>
  <c r="C42" i="18"/>
  <c r="F42" i="18"/>
  <c r="I42" i="18"/>
  <c r="D42" i="18"/>
  <c r="G42" i="18"/>
  <c r="J42" i="18"/>
  <c r="E42" i="18"/>
  <c r="H42" i="18"/>
  <c r="K42" i="18"/>
  <c r="E15" i="18"/>
  <c r="H15" i="18"/>
  <c r="K15" i="18"/>
  <c r="D15" i="18"/>
  <c r="G15" i="18"/>
  <c r="J15" i="18"/>
  <c r="C15" i="18"/>
  <c r="F15" i="18"/>
  <c r="I15" i="18"/>
  <c r="E14" i="18"/>
  <c r="H14" i="18"/>
  <c r="K14" i="18"/>
  <c r="D14" i="18"/>
  <c r="G14" i="18"/>
  <c r="J14" i="18"/>
  <c r="M14" i="18" s="1"/>
  <c r="C14" i="18"/>
  <c r="F14" i="18"/>
  <c r="I14" i="18"/>
  <c r="B15" i="18"/>
  <c r="B14" i="18"/>
  <c r="B13" i="18"/>
  <c r="B16" i="18"/>
  <c r="B17" i="18"/>
  <c r="K9" i="18"/>
  <c r="B4" i="18"/>
  <c r="C5" i="18"/>
  <c r="C6" i="18"/>
  <c r="F3" i="18"/>
  <c r="F2" i="18"/>
  <c r="F1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J9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L30" i="18"/>
  <c r="L37" i="18"/>
  <c r="N38" i="18"/>
  <c r="M20" i="18"/>
  <c r="N14" i="18" l="1"/>
  <c r="N42" i="18"/>
  <c r="N35" i="18"/>
  <c r="N31" i="18"/>
  <c r="N30" i="18"/>
  <c r="M30" i="18"/>
  <c r="N29" i="18"/>
  <c r="M29" i="18"/>
  <c r="L29" i="18"/>
  <c r="L28" i="18"/>
  <c r="L14" i="18"/>
  <c r="L15" i="18"/>
  <c r="M42" i="18"/>
  <c r="N40" i="18"/>
  <c r="N39" i="18"/>
  <c r="M39" i="18"/>
  <c r="L39" i="18"/>
  <c r="M38" i="18"/>
  <c r="L38" i="18"/>
  <c r="M37" i="18"/>
  <c r="N36" i="18"/>
  <c r="L35" i="18"/>
  <c r="L34" i="18"/>
  <c r="M33" i="18"/>
  <c r="L23" i="18"/>
  <c r="N21" i="18"/>
  <c r="L19" i="18"/>
  <c r="M36" i="18"/>
  <c r="N33" i="18"/>
  <c r="L33" i="18"/>
  <c r="N32" i="18"/>
  <c r="L32" i="18"/>
  <c r="M31" i="18"/>
  <c r="M25" i="18"/>
  <c r="L25" i="18"/>
  <c r="M24" i="18"/>
  <c r="M41" i="18"/>
  <c r="L41" i="18"/>
  <c r="L31" i="18"/>
  <c r="M28" i="18"/>
  <c r="N27" i="18"/>
  <c r="M27" i="18"/>
  <c r="N26" i="18"/>
  <c r="L26" i="18"/>
  <c r="M13" i="18"/>
  <c r="M15" i="18"/>
  <c r="N15" i="18"/>
  <c r="L42" i="18"/>
  <c r="N41" i="18"/>
  <c r="M40" i="18"/>
  <c r="L36" i="18"/>
  <c r="M22" i="18"/>
  <c r="L22" i="18"/>
  <c r="L21" i="18"/>
  <c r="N20" i="18"/>
  <c r="N19" i="18"/>
  <c r="M19" i="18"/>
  <c r="N17" i="18"/>
  <c r="L17" i="18"/>
  <c r="N16" i="18"/>
  <c r="M16" i="18"/>
</calcChain>
</file>

<file path=xl/sharedStrings.xml><?xml version="1.0" encoding="utf-8"?>
<sst xmlns="http://schemas.openxmlformats.org/spreadsheetml/2006/main" count="46" uniqueCount="29">
  <si>
    <t>Winter Ecology</t>
  </si>
  <si>
    <t>Ribbon Forest - Datasheet</t>
  </si>
  <si>
    <t>Block</t>
  </si>
  <si>
    <t>(m)</t>
  </si>
  <si>
    <t>(cm)</t>
  </si>
  <si>
    <t>DBH</t>
  </si>
  <si>
    <t>HEIGHT</t>
  </si>
  <si>
    <t>Snow Z</t>
  </si>
  <si>
    <t>Center</t>
  </si>
  <si>
    <t>ENGELMANN SPRUCE (PIEN)</t>
  </si>
  <si>
    <t>SUBALPINE FIR (ABLA)</t>
  </si>
  <si>
    <t>COMBINED DATA</t>
  </si>
  <si>
    <t>Spruce</t>
  </si>
  <si>
    <t>Fir</t>
  </si>
  <si>
    <t>Count</t>
  </si>
  <si>
    <t xml:space="preserve">Species = </t>
  </si>
  <si>
    <t>Transect compass direction:</t>
  </si>
  <si>
    <t>Transect length (m):</t>
  </si>
  <si>
    <t xml:space="preserve">Date: </t>
  </si>
  <si>
    <t>Transect #</t>
  </si>
  <si>
    <t>OTHER SPECIES Combined</t>
  </si>
  <si>
    <t>All Spp</t>
  </si>
  <si>
    <t>TOTALS</t>
  </si>
  <si>
    <t>Team 1</t>
  </si>
  <si>
    <t>Team 2</t>
  </si>
  <si>
    <t>rev</t>
  </si>
  <si>
    <t>PLOTS ARE DRAWN FROM THIS WORKSHEET</t>
  </si>
  <si>
    <t>Team 1:</t>
  </si>
  <si>
    <t>Team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</si>
</sst>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Verdana"/>
    </font>
    <font>
      <i/>
      <sz val="10"/>
      <color indexed="60"/>
      <name val="Arial"/>
      <family val="2"/>
    </font>
    <font>
      <b/>
      <sz val="10"/>
      <name val="Arial"/>
    </font>
    <font>
      <b/>
      <sz val="10"/>
      <name val="Verdana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b/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0" fillId="0" borderId="0" xfId="0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0" fontId="6" fillId="0" borderId="0" xfId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Fill="1"/>
    <xf numFmtId="15" fontId="0" fillId="0" borderId="0" xfId="0" applyNumberFormat="1"/>
    <xf numFmtId="0" fontId="8" fillId="0" borderId="0" xfId="0" applyFont="1"/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3" borderId="0" xfId="0" applyFill="1"/>
    <xf numFmtId="0" fontId="10" fillId="3" borderId="0" xfId="0" applyFont="1" applyFill="1"/>
    <xf numFmtId="0" fontId="1" fillId="0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2" borderId="0" xfId="0" applyFill="1" applyBorder="1"/>
    <xf numFmtId="0" fontId="0" fillId="2" borderId="7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11" xfId="1" applyBorder="1"/>
    <xf numFmtId="0" fontId="3" fillId="2" borderId="12" xfId="1" applyFill="1" applyBorder="1"/>
    <xf numFmtId="0" fontId="3" fillId="0" borderId="12" xfId="1" applyBorder="1"/>
    <xf numFmtId="0" fontId="3" fillId="2" borderId="13" xfId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4" fillId="0" borderId="0" xfId="0" applyFont="1"/>
    <xf numFmtId="49" fontId="0" fillId="0" borderId="0" xfId="0" applyNumberFormat="1"/>
    <xf numFmtId="0" fontId="7" fillId="4" borderId="4" xfId="0" applyFont="1" applyFill="1" applyBorder="1"/>
    <xf numFmtId="0" fontId="7" fillId="5" borderId="2" xfId="0" applyFont="1" applyFill="1" applyBorder="1"/>
    <xf numFmtId="0" fontId="7" fillId="0" borderId="8" xfId="0" applyFont="1" applyBorder="1"/>
    <xf numFmtId="0" fontId="7" fillId="0" borderId="10" xfId="0" applyFont="1" applyBorder="1"/>
    <xf numFmtId="0" fontId="9" fillId="0" borderId="0" xfId="0" applyFont="1"/>
    <xf numFmtId="2" fontId="0" fillId="0" borderId="0" xfId="0" applyNumberFormat="1" applyFill="1" applyBorder="1"/>
    <xf numFmtId="2" fontId="0" fillId="0" borderId="5" xfId="0" applyNumberFormat="1" applyFill="1" applyBorder="1"/>
    <xf numFmtId="2" fontId="0" fillId="2" borderId="0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6" fillId="0" borderId="0" xfId="0" applyFont="1"/>
  </cellXfs>
  <cellStyles count="2">
    <cellStyle name="Normal" xfId="0" builtinId="0"/>
    <cellStyle name="Normal_RibbonForest Snow dpth graph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Snow Depth &amp; Tree Height 
Transect #1</a:t>
            </a:r>
            <a:r>
              <a:rPr lang="en-US" baseline="0"/>
              <a:t> </a:t>
            </a:r>
            <a:r>
              <a:rPr lang="en-US"/>
              <a:t>Profile</a:t>
            </a:r>
          </a:p>
        </c:rich>
      </c:tx>
      <c:layout>
        <c:manualLayout>
          <c:xMode val="edge"/>
          <c:yMode val="edge"/>
          <c:x val="0.33010564112037316"/>
          <c:y val="1.9417451034720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549295774648"/>
          <c:y val="0.16383495145631069"/>
          <c:w val="0.76320422535211252"/>
          <c:h val="0.703883495145631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name>Snow Z - Polyn(6)</c:name>
            <c:spPr>
              <a:ln w="25400">
                <a:solidFill>
                  <a:srgbClr val="333399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yVal>
            <c:numRef>
              <c:f>'Combined Data'!$B$13:$B$62</c:f>
              <c:numCache>
                <c:formatCode>General</c:formatCode>
                <c:ptCount val="5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5">
                  <c:v>0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43232"/>
        <c:axId val="468939704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y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8.65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5.15</c:v>
                </c:pt>
                <c:pt idx="16">
                  <c:v>7.5</c:v>
                </c:pt>
                <c:pt idx="17">
                  <c:v>4.3</c:v>
                </c:pt>
                <c:pt idx="18">
                  <c:v>9.15</c:v>
                </c:pt>
                <c:pt idx="19">
                  <c:v>0</c:v>
                </c:pt>
                <c:pt idx="20">
                  <c:v>5.5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12.55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y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8.68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13.399999999999999</c:v>
                </c:pt>
                <c:pt idx="29">
                  <c:v>13.905000000000001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42448"/>
        <c:axId val="468935784"/>
      </c:scatterChart>
      <c:valAx>
        <c:axId val="468943232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1549299189507471"/>
              <c:y val="0.932038762414491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39704"/>
        <c:crosses val="autoZero"/>
        <c:crossBetween val="midCat"/>
      </c:valAx>
      <c:valAx>
        <c:axId val="468939704"/>
        <c:scaling>
          <c:orientation val="minMax"/>
          <c:max val="14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Snow Z (cm)</a:t>
                </a:r>
              </a:p>
            </c:rich>
          </c:tx>
          <c:layout>
            <c:manualLayout>
              <c:xMode val="edge"/>
              <c:yMode val="edge"/>
              <c:x val="2.0246495947537347E-2"/>
              <c:y val="0.3701455776298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3232"/>
        <c:crosses val="autoZero"/>
        <c:crossBetween val="midCat"/>
      </c:valAx>
      <c:valAx>
        <c:axId val="46894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935784"/>
        <c:crosses val="autoZero"/>
        <c:crossBetween val="midCat"/>
      </c:valAx>
      <c:valAx>
        <c:axId val="4689357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Tree Height (m)</a:t>
                </a:r>
              </a:p>
            </c:rich>
          </c:tx>
          <c:layout>
            <c:manualLayout>
              <c:xMode val="edge"/>
              <c:yMode val="edge"/>
              <c:x val="0.91637321911007452"/>
              <c:y val="0.34587384331841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2448"/>
        <c:crosses val="max"/>
        <c:crossBetween val="midCat"/>
        <c:maj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79578359156717"/>
          <c:y val="0.18689316491416819"/>
          <c:w val="0.19542256448149253"/>
          <c:h val="0.132281564008518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Tree Height vs. Snow Depth</a:t>
            </a:r>
          </a:p>
        </c:rich>
      </c:tx>
      <c:layout>
        <c:manualLayout>
          <c:xMode val="edge"/>
          <c:yMode val="edge"/>
          <c:x val="0.31939504237802441"/>
          <c:y val="1.96335565428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71174377224191E-2"/>
          <c:y val="0.15445026178010471"/>
          <c:w val="0.81494661921708178"/>
          <c:h val="0.7133507853403141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Data'!$C$13:$C$62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2.5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7.15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12</c:v>
                  </c:pt>
                  <c:pt idx="22">
                    <c:v>8.68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13.399999999999999</c:v>
                  </c:pt>
                  <c:pt idx="29">
                    <c:v>13.905000000000001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8.68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13.399999999999999</c:v>
                </c:pt>
                <c:pt idx="29">
                  <c:v>13.905000000000001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Data'!$F$13:$F$62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</c:v>
                  </c:pt>
                  <c:pt idx="4">
                    <c:v>8.65</c:v>
                  </c:pt>
                  <c:pt idx="5">
                    <c:v>3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5.15</c:v>
                  </c:pt>
                  <c:pt idx="16">
                    <c:v>7.5</c:v>
                  </c:pt>
                  <c:pt idx="17">
                    <c:v>4.3</c:v>
                  </c:pt>
                  <c:pt idx="18">
                    <c:v>9.15</c:v>
                  </c:pt>
                  <c:pt idx="19">
                    <c:v>0</c:v>
                  </c:pt>
                  <c:pt idx="20">
                    <c:v>5.5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12.55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8.65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5.15</c:v>
                </c:pt>
                <c:pt idx="16">
                  <c:v>7.5</c:v>
                </c:pt>
                <c:pt idx="17">
                  <c:v>4.3</c:v>
                </c:pt>
                <c:pt idx="18">
                  <c:v>9.15</c:v>
                </c:pt>
                <c:pt idx="19">
                  <c:v>0</c:v>
                </c:pt>
                <c:pt idx="20">
                  <c:v>5.5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12.55</c:v>
                </c:pt>
              </c:numCache>
            </c:numRef>
          </c:yVal>
          <c:smooth val="0"/>
        </c:ser>
        <c:ser>
          <c:idx val="2"/>
          <c:order val="2"/>
          <c:tx>
            <c:v>total</c:v>
          </c:tx>
          <c:spPr>
            <a:ln w="28575">
              <a:noFill/>
            </a:ln>
          </c:spPr>
          <c:marker>
            <c:symbol val="none"/>
          </c:marker>
          <c:trendline>
            <c:name>All spp - Polyn(2)</c:name>
            <c:spPr>
              <a:ln w="25400">
                <a:solidFill>
                  <a:srgbClr val="8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Data'!$L$13:$L$62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3</c:v>
                </c:pt>
                <c:pt idx="4">
                  <c:v>8.65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12.3</c:v>
                </c:pt>
                <c:pt idx="16">
                  <c:v>7.5</c:v>
                </c:pt>
                <c:pt idx="17">
                  <c:v>4.3</c:v>
                </c:pt>
                <c:pt idx="18">
                  <c:v>9.15</c:v>
                </c:pt>
                <c:pt idx="19">
                  <c:v>0</c:v>
                </c:pt>
                <c:pt idx="20">
                  <c:v>5.5</c:v>
                </c:pt>
                <c:pt idx="21">
                  <c:v>12</c:v>
                </c:pt>
                <c:pt idx="22">
                  <c:v>8.68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13.399999999999999</c:v>
                </c:pt>
                <c:pt idx="29">
                  <c:v>26.455000000000002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38528"/>
        <c:axId val="468942840"/>
      </c:scatterChart>
      <c:valAx>
        <c:axId val="4689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103203282648537"/>
              <c:y val="0.93586390957246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2840"/>
        <c:crosses val="autoZero"/>
        <c:crossBetween val="midCat"/>
      </c:valAx>
      <c:valAx>
        <c:axId val="468942840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Tree Ht (m)</a:t>
                </a:r>
              </a:p>
            </c:rich>
          </c:tx>
          <c:layout>
            <c:manualLayout>
              <c:xMode val="edge"/>
              <c:yMode val="edge"/>
              <c:x val="8.0071281220949753E-3"/>
              <c:y val="0.33376960411469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38528"/>
        <c:crosses val="autoZero"/>
        <c:crossBetween val="midCat"/>
        <c:maj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366544463958484"/>
          <c:y val="0.17408369850654826"/>
          <c:w val="0.25800709897346696"/>
          <c:h val="0.134816756843580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Diameter vs. Snow Z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DBH as measured from snow surface</a:t>
            </a:r>
          </a:p>
        </c:rich>
      </c:tx>
      <c:layout>
        <c:manualLayout>
          <c:xMode val="edge"/>
          <c:yMode val="edge"/>
          <c:x val="0.338967971530249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4021352313167E-2"/>
          <c:y val="0.15837696335078533"/>
          <c:w val="0.81227758007117423"/>
          <c:h val="0.70549738219895286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1"/>
            <c:minus>
              <c:numRef>
                <c:f>'Combined Data'!$D$13:$D$62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5.6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12.6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1.75</c:v>
                  </c:pt>
                  <c:pt idx="22">
                    <c:v>13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22</c:v>
                  </c:pt>
                  <c:pt idx="29">
                    <c:v>27.5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Data'!$D$13:$D$62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5.6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1.75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27.5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'Combined Data'!$G$13:$G$62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9.9</c:v>
                  </c:pt>
                  <c:pt idx="4">
                    <c:v>13.5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15.5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30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Data'!$G$13:$G$62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9.9</c:v>
                </c:pt>
                <c:pt idx="4">
                  <c:v>13.5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28575">
              <a:noFill/>
            </a:ln>
          </c:spPr>
          <c:marker>
            <c:symbol val="none"/>
          </c:marker>
          <c:trendline>
            <c:name>All spp - Polyn(2)</c:name>
            <c:spPr>
              <a:ln w="25400">
                <a:solidFill>
                  <a:srgbClr val="8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Data'!$M$13:$M$62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5.6</c:v>
                </c:pt>
                <c:pt idx="3">
                  <c:v>9.9</c:v>
                </c:pt>
                <c:pt idx="4">
                  <c:v>13.5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12.6</c:v>
                </c:pt>
                <c:pt idx="16">
                  <c:v>0</c:v>
                </c:pt>
                <c:pt idx="17">
                  <c:v>0</c:v>
                </c:pt>
                <c:pt idx="18">
                  <c:v>15.5</c:v>
                </c:pt>
                <c:pt idx="19">
                  <c:v>0</c:v>
                </c:pt>
                <c:pt idx="20">
                  <c:v>0</c:v>
                </c:pt>
                <c:pt idx="21">
                  <c:v>1.75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57.5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07664"/>
        <c:axId val="235212760"/>
      </c:scatterChart>
      <c:valAx>
        <c:axId val="2352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192170818505341"/>
              <c:y val="0.93324607329842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12760"/>
        <c:crosses val="autoZero"/>
        <c:crossBetween val="midCat"/>
      </c:valAx>
      <c:valAx>
        <c:axId val="235212760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DBH (cm)</a:t>
                </a:r>
              </a:p>
            </c:rich>
          </c:tx>
          <c:layout>
            <c:manualLayout>
              <c:xMode val="edge"/>
              <c:yMode val="edge"/>
              <c:x val="8.8967971530249119E-3"/>
              <c:y val="0.340314136125654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07664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192170818505336"/>
          <c:y val="0.18455497382198952"/>
          <c:w val="0.21352313167259784"/>
          <c:h val="0.138743455497382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Trees vs. Snow Z</a:t>
            </a:r>
          </a:p>
        </c:rich>
      </c:tx>
      <c:layout>
        <c:manualLayout>
          <c:xMode val="edge"/>
          <c:yMode val="edge"/>
          <c:x val="0.3327402135231317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06049822064031E-2"/>
          <c:y val="0.15445026178010471"/>
          <c:w val="0.80071174377224186"/>
          <c:h val="0.7120418848167539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Data'!$E$13:$E$62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Data'!$H$13:$H$62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trendline>
            <c:name>All spp. - polyn(6)</c:name>
            <c:spPr>
              <a:ln w="25400">
                <a:solidFill>
                  <a:srgbClr val="993300"/>
                </a:solidFill>
                <a:prstDash val="lgDash"/>
              </a:ln>
            </c:spPr>
            <c:trendlineType val="poly"/>
            <c:order val="6"/>
            <c:dispRSqr val="0"/>
            <c:dispEq val="0"/>
          </c:trendline>
          <c:errBars>
            <c:errDir val="y"/>
            <c:errBarType val="minus"/>
            <c:errValType val="cust"/>
            <c:noEndCap val="1"/>
            <c:minus>
              <c:numRef>
                <c:f>'Combined Data'!$N$13:$N$62</c:f>
                <c:numCache>
                  <c:formatCode>General</c:formatCod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0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strRef>
              <c:f>'Combined Data'!$B$13:$B$62</c:f>
              <c:strCache>
                <c:ptCount val="30"/>
                <c:pt idx="0">
                  <c:v>70</c:v>
                </c:pt>
                <c:pt idx="1">
                  <c:v>75</c:v>
                </c:pt>
                <c:pt idx="2">
                  <c:v>76</c:v>
                </c:pt>
                <c:pt idx="3">
                  <c:v>70</c:v>
                </c:pt>
                <c:pt idx="4">
                  <c:v>65</c:v>
                </c:pt>
                <c:pt idx="5">
                  <c:v>73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85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63</c:v>
                </c:pt>
                <c:pt idx="14">
                  <c:v>80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83</c:v>
                </c:pt>
                <c:pt idx="20">
                  <c:v>76</c:v>
                </c:pt>
                <c:pt idx="21">
                  <c:v>85</c:v>
                </c:pt>
                <c:pt idx="22">
                  <c:v>68</c:v>
                </c:pt>
                <c:pt idx="23">
                  <c:v>80</c:v>
                </c:pt>
                <c:pt idx="24">
                  <c:v>85</c:v>
                </c:pt>
                <c:pt idx="26">
                  <c:v>80</c:v>
                </c:pt>
                <c:pt idx="27">
                  <c:v>77</c:v>
                </c:pt>
                <c:pt idx="28">
                  <c:v>56</c:v>
                </c:pt>
                <c:pt idx="29">
                  <c:v>43</c:v>
                </c:pt>
              </c:strCache>
            </c:strRef>
          </c:xVal>
          <c:yVal>
            <c:numRef>
              <c:f>'Combined Data'!$N$13:$N$62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86400"/>
        <c:axId val="472786792"/>
      </c:scatterChart>
      <c:valAx>
        <c:axId val="47278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Snow Z (cm)</a:t>
                </a:r>
              </a:p>
            </c:rich>
          </c:tx>
          <c:layout>
            <c:manualLayout>
              <c:xMode val="edge"/>
              <c:yMode val="edge"/>
              <c:x val="0.41814946619217086"/>
              <c:y val="0.93586387434554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86792"/>
        <c:crosses val="autoZero"/>
        <c:crossBetween val="midCat"/>
      </c:valAx>
      <c:valAx>
        <c:axId val="472786792"/>
        <c:scaling>
          <c:orientation val="minMax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Individuals</a:t>
                </a:r>
              </a:p>
            </c:rich>
          </c:tx>
          <c:layout>
            <c:manualLayout>
              <c:xMode val="edge"/>
              <c:yMode val="edge"/>
              <c:x val="1.9572953736654804E-2"/>
              <c:y val="0.395287958115183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86400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615658362989328"/>
          <c:y val="0.18455497382198952"/>
          <c:w val="0.20640569395017794"/>
          <c:h val="0.10994764397905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Tree Diameter vs. Height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DBH as measured from snow surface</a:t>
            </a:r>
          </a:p>
        </c:rich>
      </c:tx>
      <c:layout>
        <c:manualLayout>
          <c:xMode val="edge"/>
          <c:yMode val="edge"/>
          <c:x val="0.2775800711743772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313167259786"/>
          <c:y val="0.15968586387434552"/>
          <c:w val="0.56672597864768681"/>
          <c:h val="0.74214659685863871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8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'Combined Data'!$C$13:$C$62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8.68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13.399999999999999</c:v>
                </c:pt>
                <c:pt idx="29">
                  <c:v>13.905000000000001</c:v>
                </c:pt>
              </c:numCache>
            </c:numRef>
          </c:xVal>
          <c:yVal>
            <c:numRef>
              <c:f>'Combined Data'!$D$13:$D$62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5.6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1.75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27.5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8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'Combined Data'!$F$13:$F$62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8.65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5.15</c:v>
                </c:pt>
                <c:pt idx="16">
                  <c:v>7.5</c:v>
                </c:pt>
                <c:pt idx="17">
                  <c:v>4.3</c:v>
                </c:pt>
                <c:pt idx="18">
                  <c:v>9.15</c:v>
                </c:pt>
                <c:pt idx="19">
                  <c:v>0</c:v>
                </c:pt>
                <c:pt idx="20">
                  <c:v>5.5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12.55</c:v>
                </c:pt>
              </c:numCache>
            </c:numRef>
          </c:xVal>
          <c:yVal>
            <c:numRef>
              <c:f>'Combined Data'!$G$13:$G$62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9.9</c:v>
                </c:pt>
                <c:pt idx="4">
                  <c:v>13.5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86008"/>
        <c:axId val="472793064"/>
      </c:scatterChart>
      <c:valAx>
        <c:axId val="47278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Ht (m)</a:t>
                </a:r>
              </a:p>
            </c:rich>
          </c:tx>
          <c:layout>
            <c:manualLayout>
              <c:xMode val="edge"/>
              <c:yMode val="edge"/>
              <c:x val="0.34163701067615659"/>
              <c:y val="0.94895287958115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93064"/>
        <c:crosses val="autoZero"/>
        <c:crossBetween val="midCat"/>
      </c:valAx>
      <c:valAx>
        <c:axId val="4727930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DBH (cm)</a:t>
                </a:r>
              </a:p>
            </c:rich>
          </c:tx>
          <c:layout>
            <c:manualLayout>
              <c:xMode val="edge"/>
              <c:yMode val="edge"/>
              <c:x val="5.1601423487544484E-2"/>
              <c:y val="0.388743455497382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86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53024911032038"/>
          <c:y val="0.17277486910994766"/>
          <c:w val="0.27846975088967962"/>
          <c:h val="0.243455497382198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0.11875</cdr:x>
      <cdr:y>0.897</cdr:y>
    </cdr:from>
    <cdr:to>
      <cdr:x>0.17077</cdr:x>
      <cdr:y>0.93378</cdr:y>
    </cdr:to>
    <cdr:sp macro="" textlink="">
      <cdr:nvSpPr>
        <cdr:cNvPr id="71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541" y="5642788"/>
          <a:ext cx="450573" cy="231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0.79475</cdr:x>
      <cdr:y>0.8985</cdr:y>
    </cdr:from>
    <cdr:to>
      <cdr:x>0.84124</cdr:x>
      <cdr:y>0.93528</cdr:y>
    </cdr:to>
    <cdr:sp macro="" textlink="">
      <cdr:nvSpPr>
        <cdr:cNvPr id="717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3648" y="5652224"/>
          <a:ext cx="402674" cy="231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50" b="1" i="0" u="none" strike="noStrike" baseline="0">
              <a:solidFill>
                <a:srgbClr val="000000"/>
              </a:solidFill>
              <a:latin typeface="Arial"/>
              <a:cs typeface="Arial"/>
            </a:rPr>
            <a:t>East</a:t>
          </a:r>
        </a:p>
      </cdr:txBody>
    </cdr:sp>
  </cdr:relSizeAnchor>
  <cdr:relSizeAnchor xmlns:cdr="http://schemas.openxmlformats.org/drawingml/2006/chartDrawing">
    <cdr:from>
      <cdr:x>0.05031</cdr:x>
      <cdr:y>0.40592</cdr:y>
    </cdr:from>
    <cdr:to>
      <cdr:x>0.25293</cdr:x>
      <cdr:y>0.51093</cdr:y>
    </cdr:to>
    <cdr:sp macro="" textlink="">
      <cdr:nvSpPr>
        <cdr:cNvPr id="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746" y="2553513"/>
          <a:ext cx="1755003" cy="66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25" b="1" i="1" u="none" strike="noStrike" baseline="0">
              <a:solidFill>
                <a:srgbClr val="993300"/>
              </a:solidFill>
              <a:latin typeface="Arial"/>
              <a:cs typeface="Arial"/>
            </a:rPr>
            <a:t>RIBBON</a:t>
          </a:r>
          <a:endParaRPr lang="en-US" sz="2225" b="1" i="1" u="none" strike="noStrike" baseline="0">
            <a:solidFill>
              <a:srgbClr val="9933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0.34769</cdr:x>
      <cdr:y>0.24428</cdr:y>
    </cdr:from>
    <cdr:to>
      <cdr:x>0.64946</cdr:x>
      <cdr:y>0.30607</cdr:y>
    </cdr:to>
    <cdr:sp macro="" textlink="">
      <cdr:nvSpPr>
        <cdr:cNvPr id="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1464" y="1536700"/>
          <a:ext cx="2613776" cy="38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←     </a:t>
          </a:r>
          <a:r>
            <a:rPr lang="en-US" sz="1425" b="1" i="1" u="none" strike="noStrike" baseline="0">
              <a:solidFill>
                <a:srgbClr val="993300"/>
              </a:solidFill>
              <a:latin typeface="Arial"/>
              <a:cs typeface="Arial"/>
            </a:rPr>
            <a:t>RIBBON          </a:t>
          </a:r>
          <a:r>
            <a:rPr lang="en-US" sz="2225" b="1" i="1" u="none" strike="noStrike" baseline="0">
              <a:solidFill>
                <a:srgbClr val="99330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0.19721</cdr:x>
      <cdr:y>0.62941</cdr:y>
    </cdr:from>
    <cdr:to>
      <cdr:x>0.35939</cdr:x>
      <cdr:y>0.69269</cdr:y>
    </cdr:to>
    <cdr:sp macro="" textlink="">
      <cdr:nvSpPr>
        <cdr:cNvPr id="7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8150" y="3959427"/>
          <a:ext cx="1404661" cy="398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54864" tIns="4114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225" b="1" i="1" u="none" strike="noStrike" baseline="0">
              <a:solidFill>
                <a:srgbClr val="008080"/>
              </a:solidFill>
              <a:latin typeface="Arial"/>
              <a:cs typeface="Arial"/>
            </a:rPr>
            <a:t>←</a:t>
          </a:r>
          <a:r>
            <a:rPr lang="en-US" sz="1425" b="1" i="1" u="none" strike="noStrike" baseline="0">
              <a:solidFill>
                <a:srgbClr val="008080"/>
              </a:solidFill>
              <a:latin typeface="Arial"/>
              <a:cs typeface="Arial"/>
            </a:rPr>
            <a:t>GLADE</a:t>
          </a:r>
          <a:r>
            <a:rPr lang="en-US" sz="2225" b="1" i="1" u="none" strike="noStrike" baseline="0">
              <a:solidFill>
                <a:srgbClr val="008080"/>
              </a:solidFill>
              <a:latin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0.11931</cdr:x>
      <cdr:y>0.16287</cdr:y>
    </cdr:from>
    <cdr:to>
      <cdr:x>0.52135</cdr:x>
      <cdr:y>0.22717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875" y="1022350"/>
          <a:ext cx="3477109" cy="403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45720" tIns="36576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25" b="1" i="1" u="none" strike="noStrike" baseline="0">
              <a:solidFill>
                <a:srgbClr val="0000FF"/>
              </a:solidFill>
              <a:latin typeface="Arial"/>
              <a:cs typeface="Arial"/>
            </a:rPr>
            <a:t>WESTERLY WINTER WIND </a:t>
          </a:r>
          <a:r>
            <a:rPr lang="en-US" sz="2250" b="1" i="0" u="none" strike="noStrike" baseline="0">
              <a:solidFill>
                <a:srgbClr val="0000FF"/>
              </a:solidFill>
              <a:latin typeface="Symbol"/>
              <a:cs typeface="Arial"/>
            </a:rPr>
            <a:t>Þ</a:t>
          </a:r>
          <a:endParaRPr lang="en-US" sz="2250" b="1" i="0" u="none" strike="noStrike" baseline="0">
            <a:solidFill>
              <a:srgbClr val="0000FF"/>
            </a:solidFill>
            <a:latin typeface="Symbo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0.89674</cdr:x>
      <cdr:y>0.15481</cdr:y>
    </cdr:from>
    <cdr:to>
      <cdr:x>0.99412</cdr:x>
      <cdr:y>0.8595</cdr:y>
    </cdr:to>
    <cdr:grpSp>
      <cdr:nvGrpSpPr>
        <cdr:cNvPr id="7" name="Group 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691100" y="903089"/>
          <a:ext cx="835202" cy="4110833"/>
          <a:chOff x="4191325" y="899184"/>
          <a:chExt cx="929998" cy="4149404"/>
        </a:xfrm>
      </cdr:grpSpPr>
      <cdr:sp macro="" textlink="">
        <cdr:nvSpPr>
          <cdr:cNvPr id="2050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114887" y="899184"/>
            <a:ext cx="6436" cy="414940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99965" y="1453315"/>
            <a:ext cx="5149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2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91325" y="983527"/>
            <a:ext cx="870215" cy="3908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0.2005</cdr:x>
      <cdr:y>0.53475</cdr:y>
    </cdr:from>
    <cdr:to>
      <cdr:x>0.26863</cdr:x>
      <cdr:y>0.57071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7258" y="3113143"/>
          <a:ext cx="583493" cy="209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All spp.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0.898</cdr:x>
      <cdr:y>0.1625</cdr:y>
    </cdr:from>
    <cdr:to>
      <cdr:x>0.99168</cdr:x>
      <cdr:y>0.8645</cdr:y>
    </cdr:to>
    <cdr:grpSp>
      <cdr:nvGrpSpPr>
        <cdr:cNvPr id="7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777937" y="1022244"/>
          <a:ext cx="811400" cy="4416095"/>
          <a:chOff x="4188949" y="823155"/>
          <a:chExt cx="848700" cy="4212274"/>
        </a:xfrm>
      </cdr:grpSpPr>
      <cdr:sp macro="" textlink="">
        <cdr:nvSpPr>
          <cdr:cNvPr id="6146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018339" y="823155"/>
            <a:ext cx="6437" cy="421227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4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514145" y="1409452"/>
            <a:ext cx="523504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88949" y="906034"/>
            <a:ext cx="825506" cy="3982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0.19975</cdr:x>
      <cdr:y>0.523</cdr:y>
    </cdr:from>
    <cdr:to>
      <cdr:x>0.26788</cdr:x>
      <cdr:y>0.55896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835" y="3044739"/>
          <a:ext cx="583493" cy="209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All spp.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0.90075</cdr:x>
      <cdr:y>0.156</cdr:y>
    </cdr:from>
    <cdr:to>
      <cdr:x>0.99397</cdr:x>
      <cdr:y>0.86725</cdr:y>
    </cdr:to>
    <cdr:grpSp>
      <cdr:nvGrpSpPr>
        <cdr:cNvPr id="7" name="Group 1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801756" y="981354"/>
          <a:ext cx="807416" cy="4474284"/>
          <a:chOff x="4179622" y="853859"/>
          <a:chExt cx="845154" cy="4207888"/>
        </a:xfrm>
      </cdr:grpSpPr>
      <cdr:sp macro="" textlink="">
        <cdr:nvSpPr>
          <cdr:cNvPr id="1031" name="Line 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5018339" y="853859"/>
            <a:ext cx="6437" cy="420788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prstDash val="dash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2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4499127" y="1416763"/>
            <a:ext cx="51921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33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179622" y="940182"/>
            <a:ext cx="826131" cy="3926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lnSpc>
                <a:spcPts val="1300"/>
              </a:lnSpc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Observed </a:t>
            </a:r>
          </a:p>
          <a:p xmlns:a="http://schemas.openxmlformats.org/drawingml/2006/main">
            <a:pPr algn="l" rtl="0">
              <a:defRPr sz="1000"/>
            </a:pPr>
            <a:r>
              <a:rPr lang="en-US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Tree Limit</a:t>
            </a:r>
          </a:p>
        </cdr:txBody>
      </cdr:sp>
    </cdr:grpSp>
  </cdr:relSizeAnchor>
  <cdr:relSizeAnchor xmlns:cdr="http://schemas.openxmlformats.org/drawingml/2006/chartDrawing">
    <cdr:from>
      <cdr:x>0.28975</cdr:x>
      <cdr:y>0.633</cdr:y>
    </cdr:from>
    <cdr:to>
      <cdr:x>0.36988</cdr:x>
      <cdr:y>0.66896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1674" y="3685123"/>
          <a:ext cx="686342" cy="209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800000"/>
              </a:solidFill>
              <a:latin typeface="Arial"/>
              <a:cs typeface="Arial"/>
            </a:rPr>
            <a:t># all spp.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bbonForest_DataEntry-Te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bbonForest_DataEntry-Tea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-TeamA"/>
    </sheetNames>
    <sheetDataSet>
      <sheetData sheetId="0">
        <row r="1">
          <cell r="F1">
            <v>43127</v>
          </cell>
        </row>
        <row r="2">
          <cell r="F2" t="str">
            <v>Chloe, Alex</v>
          </cell>
        </row>
        <row r="4">
          <cell r="B4" t="str">
            <v>1A</v>
          </cell>
        </row>
        <row r="5">
          <cell r="C5" t="str">
            <v>E</v>
          </cell>
        </row>
        <row r="6">
          <cell r="C6" t="str">
            <v>30m</v>
          </cell>
        </row>
        <row r="14"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80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77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56</v>
          </cell>
          <cell r="G42">
            <v>13.399999999999999</v>
          </cell>
          <cell r="I42">
            <v>22</v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43</v>
          </cell>
          <cell r="G43">
            <v>15.21</v>
          </cell>
          <cell r="I43">
            <v>34</v>
          </cell>
          <cell r="N43">
            <v>12.55</v>
          </cell>
          <cell r="P43">
            <v>30</v>
          </cell>
          <cell r="U43">
            <v>12.600000000000001</v>
          </cell>
          <cell r="W43">
            <v>21</v>
          </cell>
          <cell r="AB43" t="str">
            <v/>
          </cell>
          <cell r="AI4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-TeamB"/>
    </sheetNames>
    <sheetDataSet>
      <sheetData sheetId="0">
        <row r="2">
          <cell r="F2" t="str">
            <v>Taylor, Chloe S, Alex, Joe, Larkin, Johanne</v>
          </cell>
        </row>
        <row r="14">
          <cell r="B14">
            <v>70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75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76</v>
          </cell>
          <cell r="G16" t="str">
            <v/>
          </cell>
          <cell r="H16">
            <v>2.5</v>
          </cell>
          <cell r="I16">
            <v>5.6</v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70</v>
          </cell>
          <cell r="G17" t="str">
            <v/>
          </cell>
          <cell r="N17" t="str">
            <v/>
          </cell>
          <cell r="O17">
            <v>3</v>
          </cell>
          <cell r="P17">
            <v>9.9</v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65</v>
          </cell>
          <cell r="G18" t="str">
            <v/>
          </cell>
          <cell r="N18">
            <v>8.65</v>
          </cell>
          <cell r="P18">
            <v>13.5</v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73</v>
          </cell>
          <cell r="G19" t="str">
            <v/>
          </cell>
          <cell r="N19" t="str">
            <v/>
          </cell>
          <cell r="O19">
            <v>3</v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71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75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75</v>
          </cell>
          <cell r="G22" t="str">
            <v/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85</v>
          </cell>
          <cell r="G23" t="str">
            <v/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83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83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83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63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80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55</v>
          </cell>
          <cell r="G29">
            <v>7.15</v>
          </cell>
          <cell r="I29">
            <v>12.6</v>
          </cell>
          <cell r="N29">
            <v>4.1500000000000004</v>
          </cell>
          <cell r="U29" t="str">
            <v/>
          </cell>
          <cell r="AB29">
            <v>6.15</v>
          </cell>
          <cell r="AI29" t="str">
            <v/>
          </cell>
        </row>
        <row r="30">
          <cell r="B30">
            <v>60</v>
          </cell>
          <cell r="N30" t="str">
            <v/>
          </cell>
          <cell r="O30">
            <v>7.5</v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65</v>
          </cell>
          <cell r="N31" t="str">
            <v/>
          </cell>
          <cell r="O31">
            <v>4.3</v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65</v>
          </cell>
          <cell r="G32" t="str">
            <v/>
          </cell>
          <cell r="N32">
            <v>9.15</v>
          </cell>
          <cell r="P32">
            <v>15.5</v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83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76</v>
          </cell>
          <cell r="N34" t="str">
            <v/>
          </cell>
          <cell r="O34">
            <v>5.5</v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85</v>
          </cell>
          <cell r="H35">
            <v>12</v>
          </cell>
          <cell r="I35">
            <v>1.75</v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68</v>
          </cell>
          <cell r="G36">
            <v>8.68</v>
          </cell>
          <cell r="I36">
            <v>13</v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80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85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00" workbookViewId="0">
      <pane xSplit="2" ySplit="12" topLeftCell="C36" activePane="bottomRight" state="frozen"/>
      <selection pane="topRight" activeCell="C1" sqref="C1"/>
      <selection pane="bottomLeft" activeCell="A12" sqref="A12"/>
      <selection pane="bottomRight" activeCell="C49" sqref="C49"/>
    </sheetView>
  </sheetViews>
  <sheetFormatPr defaultColWidth="12.6640625" defaultRowHeight="13.2" x14ac:dyDescent="0.25"/>
  <cols>
    <col min="1" max="1" width="10.6640625" customWidth="1"/>
    <col min="2" max="2" width="10.44140625" customWidth="1"/>
    <col min="3" max="11" width="12.6640625" customWidth="1"/>
  </cols>
  <sheetData>
    <row r="1" spans="1:24" x14ac:dyDescent="0.25">
      <c r="A1" s="1" t="s">
        <v>0</v>
      </c>
      <c r="E1" t="s">
        <v>18</v>
      </c>
      <c r="F1" s="16">
        <f>+'[1]DataEntry-TeamA'!F1</f>
        <v>43127</v>
      </c>
    </row>
    <row r="2" spans="1:24" x14ac:dyDescent="0.25">
      <c r="A2" s="1" t="s">
        <v>1</v>
      </c>
      <c r="E2" t="s">
        <v>27</v>
      </c>
      <c r="F2" s="44" t="str">
        <f>+'[1]DataEntry-TeamA'!F2</f>
        <v>Chloe, Alex</v>
      </c>
    </row>
    <row r="3" spans="1:24" x14ac:dyDescent="0.25">
      <c r="A3" s="57" t="s">
        <v>25</v>
      </c>
      <c r="B3" s="58">
        <v>40218</v>
      </c>
      <c r="E3" t="s">
        <v>28</v>
      </c>
      <c r="F3" s="44" t="str">
        <f>+'[2]DataEntry-TeamB'!F2</f>
        <v>Taylor, Chloe S, Alex, Joe, Larkin, Johanne</v>
      </c>
    </row>
    <row r="4" spans="1:24" x14ac:dyDescent="0.25">
      <c r="A4" t="s">
        <v>19</v>
      </c>
      <c r="B4" t="str">
        <f>+'[1]DataEntry-TeamA'!B4</f>
        <v>1A</v>
      </c>
    </row>
    <row r="5" spans="1:24" x14ac:dyDescent="0.25">
      <c r="A5" t="s">
        <v>16</v>
      </c>
      <c r="C5" t="str">
        <f>+'[1]DataEntry-TeamA'!C5</f>
        <v>E</v>
      </c>
      <c r="E5" s="59" t="s">
        <v>26</v>
      </c>
      <c r="H5" s="17"/>
    </row>
    <row r="6" spans="1:24" x14ac:dyDescent="0.25">
      <c r="A6" t="s">
        <v>17</v>
      </c>
      <c r="C6" t="str">
        <f>+'[1]DataEntry-TeamA'!C6</f>
        <v>30m</v>
      </c>
      <c r="E6" s="43"/>
    </row>
    <row r="7" spans="1:24" s="21" customFormat="1" x14ac:dyDescent="0.25">
      <c r="C7" s="22" t="s">
        <v>11</v>
      </c>
    </row>
    <row r="8" spans="1:24" ht="13.8" thickBot="1" x14ac:dyDescent="0.3">
      <c r="C8" s="31" t="s">
        <v>9</v>
      </c>
      <c r="E8" s="3"/>
      <c r="F8" s="30" t="s">
        <v>10</v>
      </c>
      <c r="H8" s="3"/>
      <c r="I8" s="29" t="s">
        <v>20</v>
      </c>
      <c r="K8" s="3"/>
      <c r="L8" s="49" t="s">
        <v>22</v>
      </c>
      <c r="N8" s="3"/>
    </row>
    <row r="9" spans="1:24" s="9" customFormat="1" x14ac:dyDescent="0.25">
      <c r="A9" s="5"/>
      <c r="B9" s="5"/>
      <c r="C9" s="6" t="s">
        <v>12</v>
      </c>
      <c r="D9" s="7"/>
      <c r="E9" s="7"/>
      <c r="F9" s="6" t="s">
        <v>13</v>
      </c>
      <c r="G9" s="7"/>
      <c r="H9" s="8"/>
      <c r="I9" s="6" t="s">
        <v>15</v>
      </c>
      <c r="J9" s="46">
        <f>+'[1]DataEntry-TeamA'!AF10</f>
        <v>0</v>
      </c>
      <c r="K9" s="45">
        <f>+'[2]DataEntry-TeamB'!AF10</f>
        <v>0</v>
      </c>
      <c r="L9" s="6" t="s">
        <v>21</v>
      </c>
      <c r="M9" s="7"/>
      <c r="N9" s="8"/>
    </row>
    <row r="10" spans="1:24" s="9" customFormat="1" ht="13.8" thickBot="1" x14ac:dyDescent="0.3">
      <c r="A10" s="10"/>
      <c r="B10" s="10" t="s">
        <v>8</v>
      </c>
      <c r="C10" s="23"/>
      <c r="D10" s="10"/>
      <c r="E10" s="10"/>
      <c r="F10" s="23"/>
      <c r="G10" s="10"/>
      <c r="H10" s="11"/>
      <c r="I10" s="23"/>
      <c r="J10" s="47" t="s">
        <v>23</v>
      </c>
      <c r="K10" s="48" t="s">
        <v>24</v>
      </c>
      <c r="L10" s="23"/>
      <c r="M10" s="10"/>
      <c r="N10" s="11"/>
    </row>
    <row r="11" spans="1:24" s="9" customFormat="1" x14ac:dyDescent="0.25">
      <c r="A11" s="12" t="s">
        <v>2</v>
      </c>
      <c r="B11" s="13" t="s">
        <v>7</v>
      </c>
      <c r="C11" s="23" t="s">
        <v>6</v>
      </c>
      <c r="D11" s="10" t="s">
        <v>5</v>
      </c>
      <c r="E11" s="10" t="s">
        <v>14</v>
      </c>
      <c r="F11" s="23" t="s">
        <v>6</v>
      </c>
      <c r="G11" s="10" t="s">
        <v>5</v>
      </c>
      <c r="H11" s="11" t="s">
        <v>14</v>
      </c>
      <c r="I11" s="23" t="s">
        <v>6</v>
      </c>
      <c r="J11" s="10" t="s">
        <v>5</v>
      </c>
      <c r="K11" s="11" t="s">
        <v>14</v>
      </c>
      <c r="L11" s="23" t="s">
        <v>6</v>
      </c>
      <c r="M11" s="10" t="s">
        <v>5</v>
      </c>
      <c r="N11" s="11" t="s">
        <v>14</v>
      </c>
    </row>
    <row r="12" spans="1:24" s="9" customFormat="1" ht="13.8" thickBot="1" x14ac:dyDescent="0.3">
      <c r="A12" s="10" t="s">
        <v>3</v>
      </c>
      <c r="B12" s="10" t="s">
        <v>4</v>
      </c>
      <c r="C12" s="14" t="s">
        <v>3</v>
      </c>
      <c r="D12" s="10" t="s">
        <v>4</v>
      </c>
      <c r="E12" s="10"/>
      <c r="F12" s="14" t="s">
        <v>3</v>
      </c>
      <c r="G12" s="10" t="s">
        <v>4</v>
      </c>
      <c r="H12" s="11"/>
      <c r="I12" s="14" t="s">
        <v>3</v>
      </c>
      <c r="J12" s="10" t="s">
        <v>4</v>
      </c>
      <c r="K12" s="11"/>
      <c r="L12" s="24" t="s">
        <v>3</v>
      </c>
      <c r="M12" s="25" t="s">
        <v>4</v>
      </c>
      <c r="N12" s="26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" customHeight="1" x14ac:dyDescent="0.25">
      <c r="A13" s="32">
        <v>1</v>
      </c>
      <c r="B13" s="18">
        <f>IF(COUNT('[1]DataEntry-TeamA'!B14,'[2]DataEntry-TeamB'!B14)&gt;0,AVERAGE('[1]DataEntry-TeamA'!B14,'[2]DataEntry-TeamB'!B14),"")</f>
        <v>70</v>
      </c>
      <c r="C13" s="37">
        <f>IF(COUNT('[1]DataEntry-TeamA'!G14:H14,'[1]DataEntry-TeamA'!U14:V14,'[2]DataEntry-TeamB'!G14:H14,'[2]DataEntry-TeamB'!U14:V14)&gt;0,AVERAGE('[1]DataEntry-TeamA'!G14:H14,'[1]DataEntry-TeamA'!U14:V14,'[2]DataEntry-TeamB'!G14:H14,'[2]DataEntry-TeamB'!U14:V14),0)</f>
        <v>0</v>
      </c>
      <c r="D13" s="37">
        <f>IF(COUNT('[1]DataEntry-TeamA'!I14,'[1]DataEntry-TeamA'!W14,'[2]DataEntry-TeamB'!I14,'[2]DataEntry-TeamB'!W14)&gt;0,AVERAGE('[1]DataEntry-TeamA'!I14,'[1]DataEntry-TeamA'!W14,'[2]DataEntry-TeamB'!I14,'[2]DataEntry-TeamB'!W14),0)</f>
        <v>0</v>
      </c>
      <c r="E13" s="37">
        <f>COUNT('[1]DataEntry-TeamA'!G14:H14,'[1]DataEntry-TeamA'!U14:V14,'[2]DataEntry-TeamB'!G14:H14,'[2]DataEntry-TeamB'!U14:V14)</f>
        <v>0</v>
      </c>
      <c r="F13" s="36">
        <f>IF(COUNT('[1]DataEntry-TeamA'!N14:O14,'[1]DataEntry-TeamA'!AB14:AC14,'[2]DataEntry-TeamB'!N14:O14,'[2]DataEntry-TeamB'!AB14:AC14)&gt;0,AVERAGE('[1]DataEntry-TeamA'!N14:O14,'[1]DataEntry-TeamA'!AB14:AC14,'[2]DataEntry-TeamB'!N14:O14,'[2]DataEntry-TeamB'!AB14:AC14),0)</f>
        <v>0</v>
      </c>
      <c r="G13" s="37">
        <f>IF(COUNT('[1]DataEntry-TeamA'!P14,'[1]DataEntry-TeamA'!AD14,'[2]DataEntry-TeamB'!P14,'[2]DataEntry-TeamB'!AD14)&gt;0,AVERAGE('[1]DataEntry-TeamA'!P14,'[1]DataEntry-TeamA'!AD14,'[2]DataEntry-TeamB'!P14,'[2]DataEntry-TeamB'!AD14),0)</f>
        <v>0</v>
      </c>
      <c r="H13" s="38">
        <f>COUNT('[1]DataEntry-TeamA'!N14:O14,'[1]DataEntry-TeamA'!AB14:AC14,'[2]DataEntry-TeamB'!N14:O14,'[2]DataEntry-TeamB'!AB14:AC14)</f>
        <v>0</v>
      </c>
      <c r="I13" s="37">
        <f>IF(COUNT('[1]DataEntry-TeamA'!AI14:AJ14,'[2]DataEntry-TeamB'!AI14:AJ14)&gt;0,AVERAGE('[1]DataEntry-TeamA'!AI14:AJ14,'[2]DataEntry-TeamB'!AI14:AJ14),0)</f>
        <v>0</v>
      </c>
      <c r="J13" s="37">
        <f>IF(COUNT('[1]DataEntry-TeamA'!AK14,'[2]DataEntry-TeamB'!AK14)&gt;0,AVERAGE('[1]DataEntry-TeamA'!AK14,'[2]DataEntry-TeamB'!AK14),0)</f>
        <v>0</v>
      </c>
      <c r="K13" s="38">
        <f>COUNT('[1]DataEntry-TeamA'!AI14:AJ14,'[2]DataEntry-TeamB'!AI14:AJ14)</f>
        <v>0</v>
      </c>
      <c r="L13" s="50" t="str">
        <f>IF((C13+F13+I13)&gt;0,C13+F13+I13,"")</f>
        <v/>
      </c>
      <c r="M13" s="50" t="str">
        <f>IF((D13+G13+J13)&gt;0,D13+G13+J13,"")</f>
        <v/>
      </c>
      <c r="N13" s="51" t="str">
        <f>IF((E13+H13+K13)&gt;0,E13+H13+K13,"")</f>
        <v/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" customFormat="1" ht="15" customHeight="1" x14ac:dyDescent="0.25">
      <c r="A14" s="33">
        <f t="shared" ref="A14:A42" si="0">A13+1</f>
        <v>2</v>
      </c>
      <c r="B14" s="28">
        <f>IF(COUNT('[1]DataEntry-TeamA'!B15,'[2]DataEntry-TeamB'!B15)&gt;0,AVERAGE('[1]DataEntry-TeamA'!B15,'[2]DataEntry-TeamB'!B15),"")</f>
        <v>75</v>
      </c>
      <c r="C14" s="27">
        <f>IF(COUNT('[1]DataEntry-TeamA'!G15:H15,'[1]DataEntry-TeamA'!U15:V15,'[2]DataEntry-TeamB'!G15:H15,'[2]DataEntry-TeamB'!U15:V15)&gt;0,AVERAGE('[1]DataEntry-TeamA'!G15:H15,'[1]DataEntry-TeamA'!U15:V15,'[2]DataEntry-TeamB'!G15:H15,'[2]DataEntry-TeamB'!U15:V15),0)</f>
        <v>0</v>
      </c>
      <c r="D14" s="27">
        <f>IF(COUNT('[1]DataEntry-TeamA'!I15,'[1]DataEntry-TeamA'!W15,'[2]DataEntry-TeamB'!I15,'[2]DataEntry-TeamB'!W15)&gt;0,AVERAGE('[1]DataEntry-TeamA'!I15,'[1]DataEntry-TeamA'!W15,'[2]DataEntry-TeamB'!I15,'[2]DataEntry-TeamB'!W15),0)</f>
        <v>0</v>
      </c>
      <c r="E14" s="27">
        <f>COUNT('[1]DataEntry-TeamA'!G15:H15,'[1]DataEntry-TeamA'!U15:V15,'[2]DataEntry-TeamB'!G15:H15,'[2]DataEntry-TeamB'!U15:V15)</f>
        <v>0</v>
      </c>
      <c r="F14" s="28">
        <f>IF(COUNT('[1]DataEntry-TeamA'!N15:O15,'[1]DataEntry-TeamA'!AB15:AC15,'[2]DataEntry-TeamB'!N15:O15,'[2]DataEntry-TeamB'!AB15:AC15)&gt;0,AVERAGE('[1]DataEntry-TeamA'!N15:O15,'[1]DataEntry-TeamA'!AB15:AC15,'[2]DataEntry-TeamB'!N15:O15,'[2]DataEntry-TeamB'!AB15:AC15),0)</f>
        <v>0</v>
      </c>
      <c r="G14" s="27">
        <f>IF(COUNT('[1]DataEntry-TeamA'!P15,'[1]DataEntry-TeamA'!AD15,'[2]DataEntry-TeamB'!P15,'[2]DataEntry-TeamB'!AD15)&gt;0,AVERAGE('[1]DataEntry-TeamA'!P15,'[1]DataEntry-TeamA'!AD15,'[2]DataEntry-TeamB'!P15,'[2]DataEntry-TeamB'!AD15),0)</f>
        <v>0</v>
      </c>
      <c r="H14" s="39">
        <f>COUNT('[1]DataEntry-TeamA'!N15:O15,'[1]DataEntry-TeamA'!AB15:AC15,'[2]DataEntry-TeamB'!N15:O15,'[2]DataEntry-TeamB'!AB15:AC15)</f>
        <v>0</v>
      </c>
      <c r="I14" s="27">
        <f>IF(COUNT('[1]DataEntry-TeamA'!AI15:AJ15,'[2]DataEntry-TeamB'!AI15:AJ15)&gt;0,AVERAGE('[1]DataEntry-TeamA'!AI15:AJ15,'[2]DataEntry-TeamB'!AI15:AJ15),0)</f>
        <v>0</v>
      </c>
      <c r="J14" s="27">
        <f>IF(COUNT('[1]DataEntry-TeamA'!AK15,'[2]DataEntry-TeamB'!AK15)&gt;0,AVERAGE('[1]DataEntry-TeamA'!AK15,'[2]DataEntry-TeamB'!AK15),0)</f>
        <v>0</v>
      </c>
      <c r="K14" s="39">
        <f>COUNT('[1]DataEntry-TeamA'!AI15:AJ15,'[2]DataEntry-TeamB'!AI15:AJ15)</f>
        <v>0</v>
      </c>
      <c r="L14" s="52" t="str">
        <f t="shared" ref="L14:N15" si="1">IF((C14+F14+I14)&gt;0,C14+F14+I14,"")</f>
        <v/>
      </c>
      <c r="M14" s="52" t="str">
        <f t="shared" si="1"/>
        <v/>
      </c>
      <c r="N14" s="53" t="str">
        <f t="shared" si="1"/>
        <v/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 x14ac:dyDescent="0.25">
      <c r="A15" s="34">
        <f t="shared" si="0"/>
        <v>3</v>
      </c>
      <c r="B15" s="18">
        <f>IF(COUNT('[1]DataEntry-TeamA'!B16,'[2]DataEntry-TeamB'!B16)&gt;0,AVERAGE('[1]DataEntry-TeamA'!B16,'[2]DataEntry-TeamB'!B16),"")</f>
        <v>76</v>
      </c>
      <c r="C15" s="19">
        <f>IF(COUNT('[1]DataEntry-TeamA'!G16:H16,'[1]DataEntry-TeamA'!U16:V16,'[2]DataEntry-TeamB'!G16:H16,'[2]DataEntry-TeamB'!U16:V16)&gt;0,AVERAGE('[1]DataEntry-TeamA'!G16:H16,'[1]DataEntry-TeamA'!U16:V16,'[2]DataEntry-TeamB'!G16:H16,'[2]DataEntry-TeamB'!U16:V16),0)</f>
        <v>2.5</v>
      </c>
      <c r="D15" s="19">
        <f>IF(COUNT('[1]DataEntry-TeamA'!I16,'[1]DataEntry-TeamA'!W16,'[2]DataEntry-TeamB'!I16,'[2]DataEntry-TeamB'!W16)&gt;0,AVERAGE('[1]DataEntry-TeamA'!I16,'[1]DataEntry-TeamA'!W16,'[2]DataEntry-TeamB'!I16,'[2]DataEntry-TeamB'!W16),0)</f>
        <v>5.6</v>
      </c>
      <c r="E15" s="19">
        <f>COUNT('[1]DataEntry-TeamA'!G16:H16,'[1]DataEntry-TeamA'!U16:V16,'[2]DataEntry-TeamB'!G16:H16,'[2]DataEntry-TeamB'!U16:V16)</f>
        <v>1</v>
      </c>
      <c r="F15" s="18">
        <f>IF(COUNT('[1]DataEntry-TeamA'!N16:O16,'[1]DataEntry-TeamA'!AB16:AC16,'[2]DataEntry-TeamB'!N16:O16,'[2]DataEntry-TeamB'!AB16:AC16)&gt;0,AVERAGE('[1]DataEntry-TeamA'!N16:O16,'[1]DataEntry-TeamA'!AB16:AC16,'[2]DataEntry-TeamB'!N16:O16,'[2]DataEntry-TeamB'!AB16:AC16),0)</f>
        <v>0</v>
      </c>
      <c r="G15" s="19">
        <f>IF(COUNT('[1]DataEntry-TeamA'!P16,'[1]DataEntry-TeamA'!AD16,'[2]DataEntry-TeamB'!P16,'[2]DataEntry-TeamB'!AD16)&gt;0,AVERAGE('[1]DataEntry-TeamA'!P16,'[1]DataEntry-TeamA'!AD16,'[2]DataEntry-TeamB'!P16,'[2]DataEntry-TeamB'!AD16),0)</f>
        <v>0</v>
      </c>
      <c r="H15" s="20">
        <f>COUNT('[1]DataEntry-TeamA'!N16:O16,'[1]DataEntry-TeamA'!AB16:AC16,'[2]DataEntry-TeamB'!N16:O16,'[2]DataEntry-TeamB'!AB16:AC16)</f>
        <v>0</v>
      </c>
      <c r="I15" s="19">
        <f>IF(COUNT('[1]DataEntry-TeamA'!AI16:AJ16,'[2]DataEntry-TeamB'!AI16:AJ16)&gt;0,AVERAGE('[1]DataEntry-TeamA'!AI16:AJ16,'[2]DataEntry-TeamB'!AI16:AJ16),0)</f>
        <v>0</v>
      </c>
      <c r="J15" s="19">
        <f>IF(COUNT('[1]DataEntry-TeamA'!AK16,'[2]DataEntry-TeamB'!AK16)&gt;0,AVERAGE('[1]DataEntry-TeamA'!AK16,'[2]DataEntry-TeamB'!AK16),0)</f>
        <v>0</v>
      </c>
      <c r="K15" s="20">
        <f>COUNT('[1]DataEntry-TeamA'!AI16:AJ16,'[2]DataEntry-TeamB'!AI16:AJ16)</f>
        <v>0</v>
      </c>
      <c r="L15" s="50">
        <f t="shared" si="1"/>
        <v>2.5</v>
      </c>
      <c r="M15" s="50">
        <f t="shared" si="1"/>
        <v>5.6</v>
      </c>
      <c r="N15" s="51">
        <f>IF((E15+H15+K15)&gt;0,E15+H15+K15,"")</f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" customFormat="1" ht="15" customHeight="1" x14ac:dyDescent="0.25">
      <c r="A16" s="33">
        <f t="shared" si="0"/>
        <v>4</v>
      </c>
      <c r="B16" s="28">
        <f>IF(COUNT('[1]DataEntry-TeamA'!B17,'[2]DataEntry-TeamB'!B17)&gt;0,AVERAGE('[1]DataEntry-TeamA'!B17,'[2]DataEntry-TeamB'!B17),"")</f>
        <v>70</v>
      </c>
      <c r="C16" s="27">
        <f>IF(COUNT('[1]DataEntry-TeamA'!G17:H17,'[1]DataEntry-TeamA'!U17:V17,'[2]DataEntry-TeamB'!G17:H17,'[2]DataEntry-TeamB'!U17:V17)&gt;0,AVERAGE('[1]DataEntry-TeamA'!G17:H17,'[1]DataEntry-TeamA'!U17:V17,'[2]DataEntry-TeamB'!G17:H17,'[2]DataEntry-TeamB'!U17:V17),0)</f>
        <v>0</v>
      </c>
      <c r="D16" s="27">
        <f>IF(COUNT('[1]DataEntry-TeamA'!I17,'[1]DataEntry-TeamA'!W17,'[2]DataEntry-TeamB'!I17,'[2]DataEntry-TeamB'!W17)&gt;0,AVERAGE('[1]DataEntry-TeamA'!I17,'[1]DataEntry-TeamA'!W17,'[2]DataEntry-TeamB'!I17,'[2]DataEntry-TeamB'!W17),0)</f>
        <v>0</v>
      </c>
      <c r="E16" s="27">
        <f>COUNT('[1]DataEntry-TeamA'!G17:H17,'[1]DataEntry-TeamA'!U17:V17,'[2]DataEntry-TeamB'!G17:H17,'[2]DataEntry-TeamB'!U17:V17)</f>
        <v>0</v>
      </c>
      <c r="F16" s="28">
        <f>IF(COUNT('[1]DataEntry-TeamA'!N17:O17,'[1]DataEntry-TeamA'!AB17:AC17,'[2]DataEntry-TeamB'!N17:O17,'[2]DataEntry-TeamB'!AB17:AC17)&gt;0,AVERAGE('[1]DataEntry-TeamA'!N17:O17,'[1]DataEntry-TeamA'!AB17:AC17,'[2]DataEntry-TeamB'!N17:O17,'[2]DataEntry-TeamB'!AB17:AC17),0)</f>
        <v>3</v>
      </c>
      <c r="G16" s="27">
        <f>IF(COUNT('[1]DataEntry-TeamA'!P17,'[1]DataEntry-TeamA'!AD17,'[2]DataEntry-TeamB'!P17,'[2]DataEntry-TeamB'!AD17)&gt;0,AVERAGE('[1]DataEntry-TeamA'!P17,'[1]DataEntry-TeamA'!AD17,'[2]DataEntry-TeamB'!P17,'[2]DataEntry-TeamB'!AD17),0)</f>
        <v>9.9</v>
      </c>
      <c r="H16" s="39">
        <f>COUNT('[1]DataEntry-TeamA'!N17:O17,'[1]DataEntry-TeamA'!AB17:AC17,'[2]DataEntry-TeamB'!N17:O17,'[2]DataEntry-TeamB'!AB17:AC17)</f>
        <v>1</v>
      </c>
      <c r="I16" s="27">
        <f>IF(COUNT('[1]DataEntry-TeamA'!AI17:AJ17,'[2]DataEntry-TeamB'!AI17:AJ17)&gt;0,AVERAGE('[1]DataEntry-TeamA'!AI17:AJ17,'[2]DataEntry-TeamB'!AI17:AJ17),0)</f>
        <v>0</v>
      </c>
      <c r="J16" s="27">
        <f>IF(COUNT('[1]DataEntry-TeamA'!AK17,'[2]DataEntry-TeamB'!AK17)&gt;0,AVERAGE('[1]DataEntry-TeamA'!AK17,'[2]DataEntry-TeamB'!AK17),0)</f>
        <v>0</v>
      </c>
      <c r="K16" s="39">
        <f>COUNT('[1]DataEntry-TeamA'!AI17:AJ17,'[2]DataEntry-TeamB'!AI17:AJ17)</f>
        <v>0</v>
      </c>
      <c r="L16" s="52">
        <f t="shared" ref="L16:L42" si="2">IF((C16+F16+I16)&gt;0,C16+F16+I16,"")</f>
        <v>3</v>
      </c>
      <c r="M16" s="52">
        <f t="shared" ref="M16:M42" si="3">IF((D16+G16+J16)&gt;0,D16+G16+J16,"")</f>
        <v>9.9</v>
      </c>
      <c r="N16" s="53">
        <f t="shared" ref="N16:N42" si="4">IF((E16+H16+K16)&gt;0,E16+H16+K16,"")</f>
        <v>1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 x14ac:dyDescent="0.25">
      <c r="A17" s="34">
        <f t="shared" si="0"/>
        <v>5</v>
      </c>
      <c r="B17" s="18">
        <f>IF(COUNT('[1]DataEntry-TeamA'!B18,'[2]DataEntry-TeamB'!B18)&gt;0,AVERAGE('[1]DataEntry-TeamA'!B18,'[2]DataEntry-TeamB'!B18),"")</f>
        <v>65</v>
      </c>
      <c r="C17" s="19">
        <f>IF(COUNT('[1]DataEntry-TeamA'!G18:H18,'[1]DataEntry-TeamA'!U18:V18,'[2]DataEntry-TeamB'!G18:H18,'[2]DataEntry-TeamB'!U18:V18)&gt;0,AVERAGE('[1]DataEntry-TeamA'!G18:H18,'[1]DataEntry-TeamA'!U18:V18,'[2]DataEntry-TeamB'!G18:H18,'[2]DataEntry-TeamB'!U18:V18),0)</f>
        <v>0</v>
      </c>
      <c r="D17" s="19">
        <f>IF(COUNT('[1]DataEntry-TeamA'!I18,'[1]DataEntry-TeamA'!W18,'[2]DataEntry-TeamB'!I18,'[2]DataEntry-TeamB'!W18)&gt;0,AVERAGE('[1]DataEntry-TeamA'!I18,'[1]DataEntry-TeamA'!W18,'[2]DataEntry-TeamB'!I18,'[2]DataEntry-TeamB'!W18),0)</f>
        <v>0</v>
      </c>
      <c r="E17" s="19">
        <f>COUNT('[1]DataEntry-TeamA'!G18:H18,'[1]DataEntry-TeamA'!U18:V18,'[2]DataEntry-TeamB'!G18:H18,'[2]DataEntry-TeamB'!U18:V18)</f>
        <v>0</v>
      </c>
      <c r="F17" s="18">
        <f>IF(COUNT('[1]DataEntry-TeamA'!N18:O18,'[1]DataEntry-TeamA'!AB18:AC18,'[2]DataEntry-TeamB'!N18:O18,'[2]DataEntry-TeamB'!AB18:AC18)&gt;0,AVERAGE('[1]DataEntry-TeamA'!N18:O18,'[1]DataEntry-TeamA'!AB18:AC18,'[2]DataEntry-TeamB'!N18:O18,'[2]DataEntry-TeamB'!AB18:AC18),0)</f>
        <v>8.65</v>
      </c>
      <c r="G17" s="19">
        <f>IF(COUNT('[1]DataEntry-TeamA'!P18,'[1]DataEntry-TeamA'!AD18,'[2]DataEntry-TeamB'!P18,'[2]DataEntry-TeamB'!AD18)&gt;0,AVERAGE('[1]DataEntry-TeamA'!P18,'[1]DataEntry-TeamA'!AD18,'[2]DataEntry-TeamB'!P18,'[2]DataEntry-TeamB'!AD18),0)</f>
        <v>13.5</v>
      </c>
      <c r="H17" s="20">
        <f>COUNT('[1]DataEntry-TeamA'!N18:O18,'[1]DataEntry-TeamA'!AB18:AC18,'[2]DataEntry-TeamB'!N18:O18,'[2]DataEntry-TeamB'!AB18:AC18)</f>
        <v>1</v>
      </c>
      <c r="I17" s="19">
        <f>IF(COUNT('[1]DataEntry-TeamA'!AI18:AJ18,'[2]DataEntry-TeamB'!AI18:AJ18)&gt;0,AVERAGE('[1]DataEntry-TeamA'!AI18:AJ18,'[2]DataEntry-TeamB'!AI18:AJ18),0)</f>
        <v>0</v>
      </c>
      <c r="J17" s="19">
        <f>IF(COUNT('[1]DataEntry-TeamA'!AK18,'[2]DataEntry-TeamB'!AK18)&gt;0,AVERAGE('[1]DataEntry-TeamA'!AK18,'[2]DataEntry-TeamB'!AK18),0)</f>
        <v>0</v>
      </c>
      <c r="K17" s="20">
        <f>COUNT('[1]DataEntry-TeamA'!AI18:AJ18,'[2]DataEntry-TeamB'!AI18:AJ18)</f>
        <v>0</v>
      </c>
      <c r="L17" s="50">
        <f t="shared" si="2"/>
        <v>8.65</v>
      </c>
      <c r="M17" s="50">
        <f t="shared" si="3"/>
        <v>13.5</v>
      </c>
      <c r="N17" s="51">
        <f t="shared" si="4"/>
        <v>1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" customFormat="1" ht="15" customHeight="1" x14ac:dyDescent="0.25">
      <c r="A18" s="33">
        <f t="shared" si="0"/>
        <v>6</v>
      </c>
      <c r="B18" s="28">
        <f>IF(COUNT('[1]DataEntry-TeamA'!B19,'[2]DataEntry-TeamB'!B19)&gt;0,AVERAGE('[1]DataEntry-TeamA'!B19,'[2]DataEntry-TeamB'!B19),"")</f>
        <v>73</v>
      </c>
      <c r="C18" s="27">
        <f>IF(COUNT('[1]DataEntry-TeamA'!G19:H19,'[1]DataEntry-TeamA'!U19:V19,'[2]DataEntry-TeamB'!G19:H19,'[2]DataEntry-TeamB'!U19:V19)&gt;0,AVERAGE('[1]DataEntry-TeamA'!G19:H19,'[1]DataEntry-TeamA'!U19:V19,'[2]DataEntry-TeamB'!G19:H19,'[2]DataEntry-TeamB'!U19:V19),0)</f>
        <v>0</v>
      </c>
      <c r="D18" s="27">
        <f>IF(COUNT('[1]DataEntry-TeamA'!I19,'[1]DataEntry-TeamA'!W19,'[2]DataEntry-TeamB'!I19,'[2]DataEntry-TeamB'!W19)&gt;0,AVERAGE('[1]DataEntry-TeamA'!I19,'[1]DataEntry-TeamA'!W19,'[2]DataEntry-TeamB'!I19,'[2]DataEntry-TeamB'!W19),0)</f>
        <v>0</v>
      </c>
      <c r="E18" s="27">
        <f>COUNT('[1]DataEntry-TeamA'!G19:H19,'[1]DataEntry-TeamA'!U19:V19,'[2]DataEntry-TeamB'!G19:H19,'[2]DataEntry-TeamB'!U19:V19)</f>
        <v>0</v>
      </c>
      <c r="F18" s="28">
        <f>IF(COUNT('[1]DataEntry-TeamA'!N19:O19,'[1]DataEntry-TeamA'!AB19:AC19,'[2]DataEntry-TeamB'!N19:O19,'[2]DataEntry-TeamB'!AB19:AC19)&gt;0,AVERAGE('[1]DataEntry-TeamA'!N19:O19,'[1]DataEntry-TeamA'!AB19:AC19,'[2]DataEntry-TeamB'!N19:O19,'[2]DataEntry-TeamB'!AB19:AC19),0)</f>
        <v>3</v>
      </c>
      <c r="G18" s="27">
        <f>IF(COUNT('[1]DataEntry-TeamA'!P19,'[1]DataEntry-TeamA'!AD19,'[2]DataEntry-TeamB'!P19,'[2]DataEntry-TeamB'!AD19)&gt;0,AVERAGE('[1]DataEntry-TeamA'!P19,'[1]DataEntry-TeamA'!AD19,'[2]DataEntry-TeamB'!P19,'[2]DataEntry-TeamB'!AD19),0)</f>
        <v>0</v>
      </c>
      <c r="H18" s="39">
        <f>COUNT('[1]DataEntry-TeamA'!N19:O19,'[1]DataEntry-TeamA'!AB19:AC19,'[2]DataEntry-TeamB'!N19:O19,'[2]DataEntry-TeamB'!AB19:AC19)</f>
        <v>1</v>
      </c>
      <c r="I18" s="27">
        <f>IF(COUNT('[1]DataEntry-TeamA'!AI19:AJ19,'[2]DataEntry-TeamB'!AI19:AJ19)&gt;0,AVERAGE('[1]DataEntry-TeamA'!AI19:AJ19,'[2]DataEntry-TeamB'!AI19:AJ19),0)</f>
        <v>0</v>
      </c>
      <c r="J18" s="27">
        <f>IF(COUNT('[1]DataEntry-TeamA'!AK19,'[2]DataEntry-TeamB'!AK19)&gt;0,AVERAGE('[1]DataEntry-TeamA'!AK19,'[2]DataEntry-TeamB'!AK19),0)</f>
        <v>0</v>
      </c>
      <c r="K18" s="39">
        <f>COUNT('[1]DataEntry-TeamA'!AI19:AJ19,'[2]DataEntry-TeamB'!AI19:AJ19)</f>
        <v>0</v>
      </c>
      <c r="L18" s="52">
        <f t="shared" si="2"/>
        <v>3</v>
      </c>
      <c r="M18" s="52" t="str">
        <f t="shared" si="3"/>
        <v/>
      </c>
      <c r="N18" s="53">
        <f t="shared" si="4"/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 x14ac:dyDescent="0.25">
      <c r="A19" s="34">
        <f t="shared" si="0"/>
        <v>7</v>
      </c>
      <c r="B19" s="18">
        <f>IF(COUNT('[1]DataEntry-TeamA'!B20,'[2]DataEntry-TeamB'!B20)&gt;0,AVERAGE('[1]DataEntry-TeamA'!B20,'[2]DataEntry-TeamB'!B20),"")</f>
        <v>71</v>
      </c>
      <c r="C19" s="19">
        <f>IF(COUNT('[1]DataEntry-TeamA'!G20:H20,'[1]DataEntry-TeamA'!U20:V20,'[2]DataEntry-TeamB'!G20:H20,'[2]DataEntry-TeamB'!U20:V20)&gt;0,AVERAGE('[1]DataEntry-TeamA'!G20:H20,'[1]DataEntry-TeamA'!U20:V20,'[2]DataEntry-TeamB'!G20:H20,'[2]DataEntry-TeamB'!U20:V20),0)</f>
        <v>0</v>
      </c>
      <c r="D19" s="19">
        <f>IF(COUNT('[1]DataEntry-TeamA'!I20,'[1]DataEntry-TeamA'!W20,'[2]DataEntry-TeamB'!I20,'[2]DataEntry-TeamB'!W20)&gt;0,AVERAGE('[1]DataEntry-TeamA'!I20,'[1]DataEntry-TeamA'!W20,'[2]DataEntry-TeamB'!I20,'[2]DataEntry-TeamB'!W20),0)</f>
        <v>0</v>
      </c>
      <c r="E19" s="19">
        <f>COUNT('[1]DataEntry-TeamA'!G20:H20,'[1]DataEntry-TeamA'!U20:V20,'[2]DataEntry-TeamB'!G20:H20,'[2]DataEntry-TeamB'!U20:V20)</f>
        <v>0</v>
      </c>
      <c r="F19" s="18">
        <f>IF(COUNT('[1]DataEntry-TeamA'!N20:O20,'[1]DataEntry-TeamA'!AB20:AC20,'[2]DataEntry-TeamB'!N20:O20,'[2]DataEntry-TeamB'!AB20:AC20)&gt;0,AVERAGE('[1]DataEntry-TeamA'!N20:O20,'[1]DataEntry-TeamA'!AB20:AC20,'[2]DataEntry-TeamB'!N20:O20,'[2]DataEntry-TeamB'!AB20:AC20),0)</f>
        <v>0</v>
      </c>
      <c r="G19" s="19">
        <f>IF(COUNT('[1]DataEntry-TeamA'!P20,'[1]DataEntry-TeamA'!AD20,'[2]DataEntry-TeamB'!P20,'[2]DataEntry-TeamB'!AD20)&gt;0,AVERAGE('[1]DataEntry-TeamA'!P20,'[1]DataEntry-TeamA'!AD20,'[2]DataEntry-TeamB'!P20,'[2]DataEntry-TeamB'!AD20),0)</f>
        <v>0</v>
      </c>
      <c r="H19" s="20">
        <f>COUNT('[1]DataEntry-TeamA'!N20:O20,'[1]DataEntry-TeamA'!AB20:AC20,'[2]DataEntry-TeamB'!N20:O20,'[2]DataEntry-TeamB'!AB20:AC20)</f>
        <v>0</v>
      </c>
      <c r="I19" s="19">
        <f>IF(COUNT('[1]DataEntry-TeamA'!AI20:AJ20,'[2]DataEntry-TeamB'!AI20:AJ20)&gt;0,AVERAGE('[1]DataEntry-TeamA'!AI20:AJ20,'[2]DataEntry-TeamB'!AI20:AJ20),0)</f>
        <v>0</v>
      </c>
      <c r="J19" s="19">
        <f>IF(COUNT('[1]DataEntry-TeamA'!AK20,'[2]DataEntry-TeamB'!AK20)&gt;0,AVERAGE('[1]DataEntry-TeamA'!AK20,'[2]DataEntry-TeamB'!AK20),0)</f>
        <v>0</v>
      </c>
      <c r="K19" s="20">
        <f>COUNT('[1]DataEntry-TeamA'!AI20:AJ20,'[2]DataEntry-TeamB'!AI20:AJ20)</f>
        <v>0</v>
      </c>
      <c r="L19" s="50" t="str">
        <f t="shared" si="2"/>
        <v/>
      </c>
      <c r="M19" s="50" t="str">
        <f t="shared" si="3"/>
        <v/>
      </c>
      <c r="N19" s="51" t="str">
        <f t="shared" si="4"/>
        <v/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" customFormat="1" ht="15" customHeight="1" x14ac:dyDescent="0.25">
      <c r="A20" s="33">
        <f t="shared" si="0"/>
        <v>8</v>
      </c>
      <c r="B20" s="28">
        <f>IF(COUNT('[1]DataEntry-TeamA'!B21,'[2]DataEntry-TeamB'!B21)&gt;0,AVERAGE('[1]DataEntry-TeamA'!B21,'[2]DataEntry-TeamB'!B21),"")</f>
        <v>75</v>
      </c>
      <c r="C20" s="27">
        <f>IF(COUNT('[1]DataEntry-TeamA'!G21:H21,'[1]DataEntry-TeamA'!U21:V21,'[2]DataEntry-TeamB'!G21:H21,'[2]DataEntry-TeamB'!U21:V21)&gt;0,AVERAGE('[1]DataEntry-TeamA'!G21:H21,'[1]DataEntry-TeamA'!U21:V21,'[2]DataEntry-TeamB'!G21:H21,'[2]DataEntry-TeamB'!U21:V21),0)</f>
        <v>0</v>
      </c>
      <c r="D20" s="27">
        <f>IF(COUNT('[1]DataEntry-TeamA'!I21,'[1]DataEntry-TeamA'!W21,'[2]DataEntry-TeamB'!I21,'[2]DataEntry-TeamB'!W21)&gt;0,AVERAGE('[1]DataEntry-TeamA'!I21,'[1]DataEntry-TeamA'!W21,'[2]DataEntry-TeamB'!I21,'[2]DataEntry-TeamB'!W21),0)</f>
        <v>0</v>
      </c>
      <c r="E20" s="27">
        <f>COUNT('[1]DataEntry-TeamA'!G21:H21,'[1]DataEntry-TeamA'!U21:V21,'[2]DataEntry-TeamB'!G21:H21,'[2]DataEntry-TeamB'!U21:V21)</f>
        <v>0</v>
      </c>
      <c r="F20" s="28">
        <f>IF(COUNT('[1]DataEntry-TeamA'!N21:O21,'[1]DataEntry-TeamA'!AB21:AC21,'[2]DataEntry-TeamB'!N21:O21,'[2]DataEntry-TeamB'!AB21:AC21)&gt;0,AVERAGE('[1]DataEntry-TeamA'!N21:O21,'[1]DataEntry-TeamA'!AB21:AC21,'[2]DataEntry-TeamB'!N21:O21,'[2]DataEntry-TeamB'!AB21:AC21),0)</f>
        <v>0</v>
      </c>
      <c r="G20" s="27">
        <f>IF(COUNT('[1]DataEntry-TeamA'!P21,'[1]DataEntry-TeamA'!AD21,'[2]DataEntry-TeamB'!P21,'[2]DataEntry-TeamB'!AD21)&gt;0,AVERAGE('[1]DataEntry-TeamA'!P21,'[1]DataEntry-TeamA'!AD21,'[2]DataEntry-TeamB'!P21,'[2]DataEntry-TeamB'!AD21),0)</f>
        <v>0</v>
      </c>
      <c r="H20" s="39">
        <f>COUNT('[1]DataEntry-TeamA'!N21:O21,'[1]DataEntry-TeamA'!AB21:AC21,'[2]DataEntry-TeamB'!N21:O21,'[2]DataEntry-TeamB'!AB21:AC21)</f>
        <v>0</v>
      </c>
      <c r="I20" s="27">
        <f>IF(COUNT('[1]DataEntry-TeamA'!AI21:AJ21,'[2]DataEntry-TeamB'!AI21:AJ21)&gt;0,AVERAGE('[1]DataEntry-TeamA'!AI21:AJ21,'[2]DataEntry-TeamB'!AI21:AJ21),0)</f>
        <v>0</v>
      </c>
      <c r="J20" s="27">
        <f>IF(COUNT('[1]DataEntry-TeamA'!AK21,'[2]DataEntry-TeamB'!AK21)&gt;0,AVERAGE('[1]DataEntry-TeamA'!AK21,'[2]DataEntry-TeamB'!AK21),0)</f>
        <v>0</v>
      </c>
      <c r="K20" s="39">
        <f>COUNT('[1]DataEntry-TeamA'!AI21:AJ21,'[2]DataEntry-TeamB'!AI21:AJ21)</f>
        <v>0</v>
      </c>
      <c r="L20" s="52" t="str">
        <f t="shared" si="2"/>
        <v/>
      </c>
      <c r="M20" s="52" t="str">
        <f t="shared" si="3"/>
        <v/>
      </c>
      <c r="N20" s="53" t="str">
        <f t="shared" si="4"/>
        <v/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 customHeight="1" x14ac:dyDescent="0.25">
      <c r="A21" s="34">
        <f t="shared" si="0"/>
        <v>9</v>
      </c>
      <c r="B21" s="18">
        <f>IF(COUNT('[1]DataEntry-TeamA'!B22,'[2]DataEntry-TeamB'!B22)&gt;0,AVERAGE('[1]DataEntry-TeamA'!B22,'[2]DataEntry-TeamB'!B22),"")</f>
        <v>75</v>
      </c>
      <c r="C21" s="19">
        <f>IF(COUNT('[1]DataEntry-TeamA'!G22:H22,'[1]DataEntry-TeamA'!U22:V22,'[2]DataEntry-TeamB'!G22:H22,'[2]DataEntry-TeamB'!U22:V22)&gt;0,AVERAGE('[1]DataEntry-TeamA'!G22:H22,'[1]DataEntry-TeamA'!U22:V22,'[2]DataEntry-TeamB'!G22:H22,'[2]DataEntry-TeamB'!U22:V22),0)</f>
        <v>0</v>
      </c>
      <c r="D21" s="19">
        <f>IF(COUNT('[1]DataEntry-TeamA'!I22,'[1]DataEntry-TeamA'!W22,'[2]DataEntry-TeamB'!I22,'[2]DataEntry-TeamB'!W22)&gt;0,AVERAGE('[1]DataEntry-TeamA'!I22,'[1]DataEntry-TeamA'!W22,'[2]DataEntry-TeamB'!I22,'[2]DataEntry-TeamB'!W22),0)</f>
        <v>0</v>
      </c>
      <c r="E21" s="19">
        <f>COUNT('[1]DataEntry-TeamA'!G22:H22,'[1]DataEntry-TeamA'!U22:V22,'[2]DataEntry-TeamB'!G22:H22,'[2]DataEntry-TeamB'!U22:V22)</f>
        <v>0</v>
      </c>
      <c r="F21" s="18">
        <f>IF(COUNT('[1]DataEntry-TeamA'!N22:O22,'[1]DataEntry-TeamA'!AB22:AC22,'[2]DataEntry-TeamB'!N22:O22,'[2]DataEntry-TeamB'!AB22:AC22)&gt;0,AVERAGE('[1]DataEntry-TeamA'!N22:O22,'[1]DataEntry-TeamA'!AB22:AC22,'[2]DataEntry-TeamB'!N22:O22,'[2]DataEntry-TeamB'!AB22:AC22),0)</f>
        <v>0</v>
      </c>
      <c r="G21" s="19">
        <f>IF(COUNT('[1]DataEntry-TeamA'!P22,'[1]DataEntry-TeamA'!AD22,'[2]DataEntry-TeamB'!P22,'[2]DataEntry-TeamB'!AD22)&gt;0,AVERAGE('[1]DataEntry-TeamA'!P22,'[1]DataEntry-TeamA'!AD22,'[2]DataEntry-TeamB'!P22,'[2]DataEntry-TeamB'!AD22),0)</f>
        <v>0</v>
      </c>
      <c r="H21" s="20">
        <f>COUNT('[1]DataEntry-TeamA'!N22:O22,'[1]DataEntry-TeamA'!AB22:AC22,'[2]DataEntry-TeamB'!N22:O22,'[2]DataEntry-TeamB'!AB22:AC22)</f>
        <v>0</v>
      </c>
      <c r="I21" s="19">
        <f>IF(COUNT('[1]DataEntry-TeamA'!AI22:AJ22,'[2]DataEntry-TeamB'!AI22:AJ22)&gt;0,AVERAGE('[1]DataEntry-TeamA'!AI22:AJ22,'[2]DataEntry-TeamB'!AI22:AJ22),0)</f>
        <v>0</v>
      </c>
      <c r="J21" s="19">
        <f>IF(COUNT('[1]DataEntry-TeamA'!AK22,'[2]DataEntry-TeamB'!AK22)&gt;0,AVERAGE('[1]DataEntry-TeamA'!AK22,'[2]DataEntry-TeamB'!AK22),0)</f>
        <v>0</v>
      </c>
      <c r="K21" s="20">
        <f>COUNT('[1]DataEntry-TeamA'!AI22:AJ22,'[2]DataEntry-TeamB'!AI22:AJ22)</f>
        <v>0</v>
      </c>
      <c r="L21" s="50" t="str">
        <f t="shared" si="2"/>
        <v/>
      </c>
      <c r="M21" s="50" t="str">
        <f t="shared" si="3"/>
        <v/>
      </c>
      <c r="N21" s="51" t="str">
        <f t="shared" si="4"/>
        <v/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" customFormat="1" ht="15" customHeight="1" x14ac:dyDescent="0.25">
      <c r="A22" s="33">
        <f t="shared" si="0"/>
        <v>10</v>
      </c>
      <c r="B22" s="28">
        <f>IF(COUNT('[1]DataEntry-TeamA'!B23,'[2]DataEntry-TeamB'!B23)&gt;0,AVERAGE('[1]DataEntry-TeamA'!B23,'[2]DataEntry-TeamB'!B23),"")</f>
        <v>85</v>
      </c>
      <c r="C22" s="27">
        <f>IF(COUNT('[1]DataEntry-TeamA'!G23:H23,'[1]DataEntry-TeamA'!U23:V23,'[2]DataEntry-TeamB'!G23:H23,'[2]DataEntry-TeamB'!U23:V23)&gt;0,AVERAGE('[1]DataEntry-TeamA'!G23:H23,'[1]DataEntry-TeamA'!U23:V23,'[2]DataEntry-TeamB'!G23:H23,'[2]DataEntry-TeamB'!U23:V23),0)</f>
        <v>0</v>
      </c>
      <c r="D22" s="27">
        <f>IF(COUNT('[1]DataEntry-TeamA'!I23,'[1]DataEntry-TeamA'!W23,'[2]DataEntry-TeamB'!I23,'[2]DataEntry-TeamB'!W23)&gt;0,AVERAGE('[1]DataEntry-TeamA'!I23,'[1]DataEntry-TeamA'!W23,'[2]DataEntry-TeamB'!I23,'[2]DataEntry-TeamB'!W23),0)</f>
        <v>0</v>
      </c>
      <c r="E22" s="27">
        <f>COUNT('[1]DataEntry-TeamA'!G23:H23,'[1]DataEntry-TeamA'!U23:V23,'[2]DataEntry-TeamB'!G23:H23,'[2]DataEntry-TeamB'!U23:V23)</f>
        <v>0</v>
      </c>
      <c r="F22" s="28">
        <f>IF(COUNT('[1]DataEntry-TeamA'!N23:O23,'[1]DataEntry-TeamA'!AB23:AC23,'[2]DataEntry-TeamB'!N23:O23,'[2]DataEntry-TeamB'!AB23:AC23)&gt;0,AVERAGE('[1]DataEntry-TeamA'!N23:O23,'[1]DataEntry-TeamA'!AB23:AC23,'[2]DataEntry-TeamB'!N23:O23,'[2]DataEntry-TeamB'!AB23:AC23),0)</f>
        <v>0</v>
      </c>
      <c r="G22" s="27">
        <f>IF(COUNT('[1]DataEntry-TeamA'!P23,'[1]DataEntry-TeamA'!AD23,'[2]DataEntry-TeamB'!P23,'[2]DataEntry-TeamB'!AD23)&gt;0,AVERAGE('[1]DataEntry-TeamA'!P23,'[1]DataEntry-TeamA'!AD23,'[2]DataEntry-TeamB'!P23,'[2]DataEntry-TeamB'!AD23),0)</f>
        <v>0</v>
      </c>
      <c r="H22" s="39">
        <f>COUNT('[1]DataEntry-TeamA'!N23:O23,'[1]DataEntry-TeamA'!AB23:AC23,'[2]DataEntry-TeamB'!N23:O23,'[2]DataEntry-TeamB'!AB23:AC23)</f>
        <v>0</v>
      </c>
      <c r="I22" s="27">
        <f>IF(COUNT('[1]DataEntry-TeamA'!AI23:AJ23,'[2]DataEntry-TeamB'!AI23:AJ23)&gt;0,AVERAGE('[1]DataEntry-TeamA'!AI23:AJ23,'[2]DataEntry-TeamB'!AI23:AJ23),0)</f>
        <v>0</v>
      </c>
      <c r="J22" s="27">
        <f>IF(COUNT('[1]DataEntry-TeamA'!AK23,'[2]DataEntry-TeamB'!AK23)&gt;0,AVERAGE('[1]DataEntry-TeamA'!AK23,'[2]DataEntry-TeamB'!AK23),0)</f>
        <v>0</v>
      </c>
      <c r="K22" s="39">
        <f>COUNT('[1]DataEntry-TeamA'!AI23:AJ23,'[2]DataEntry-TeamB'!AI23:AJ23)</f>
        <v>0</v>
      </c>
      <c r="L22" s="52" t="str">
        <f t="shared" si="2"/>
        <v/>
      </c>
      <c r="M22" s="52" t="str">
        <f t="shared" si="3"/>
        <v/>
      </c>
      <c r="N22" s="53" t="str">
        <f t="shared" si="4"/>
        <v/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 x14ac:dyDescent="0.25">
      <c r="A23" s="34">
        <f t="shared" si="0"/>
        <v>11</v>
      </c>
      <c r="B23" s="18">
        <f>IF(COUNT('[1]DataEntry-TeamA'!B24,'[2]DataEntry-TeamB'!B24)&gt;0,AVERAGE('[1]DataEntry-TeamA'!B24,'[2]DataEntry-TeamB'!B24),"")</f>
        <v>83</v>
      </c>
      <c r="C23" s="19">
        <f>IF(COUNT('[1]DataEntry-TeamA'!G24:H24,'[1]DataEntry-TeamA'!U24:V24,'[2]DataEntry-TeamB'!G24:H24,'[2]DataEntry-TeamB'!U24:V24)&gt;0,AVERAGE('[1]DataEntry-TeamA'!G24:H24,'[1]DataEntry-TeamA'!U24:V24,'[2]DataEntry-TeamB'!G24:H24,'[2]DataEntry-TeamB'!U24:V24),0)</f>
        <v>0</v>
      </c>
      <c r="D23" s="19">
        <f>IF(COUNT('[1]DataEntry-TeamA'!I24,'[1]DataEntry-TeamA'!W24,'[2]DataEntry-TeamB'!I24,'[2]DataEntry-TeamB'!W24)&gt;0,AVERAGE('[1]DataEntry-TeamA'!I24,'[1]DataEntry-TeamA'!W24,'[2]DataEntry-TeamB'!I24,'[2]DataEntry-TeamB'!W24),0)</f>
        <v>0</v>
      </c>
      <c r="E23" s="19">
        <f>COUNT('[1]DataEntry-TeamA'!G24:H24,'[1]DataEntry-TeamA'!U24:V24,'[2]DataEntry-TeamB'!G24:H24,'[2]DataEntry-TeamB'!U24:V24)</f>
        <v>0</v>
      </c>
      <c r="F23" s="18">
        <f>IF(COUNT('[1]DataEntry-TeamA'!N24:O24,'[1]DataEntry-TeamA'!AB24:AC24,'[2]DataEntry-TeamB'!N24:O24,'[2]DataEntry-TeamB'!AB24:AC24)&gt;0,AVERAGE('[1]DataEntry-TeamA'!N24:O24,'[1]DataEntry-TeamA'!AB24:AC24,'[2]DataEntry-TeamB'!N24:O24,'[2]DataEntry-TeamB'!AB24:AC24),0)</f>
        <v>0</v>
      </c>
      <c r="G23" s="19">
        <f>IF(COUNT('[1]DataEntry-TeamA'!P24,'[1]DataEntry-TeamA'!AD24,'[2]DataEntry-TeamB'!P24,'[2]DataEntry-TeamB'!AD24)&gt;0,AVERAGE('[1]DataEntry-TeamA'!P24,'[1]DataEntry-TeamA'!AD24,'[2]DataEntry-TeamB'!P24,'[2]DataEntry-TeamB'!AD24),0)</f>
        <v>0</v>
      </c>
      <c r="H23" s="20">
        <f>COUNT('[1]DataEntry-TeamA'!N24:O24,'[1]DataEntry-TeamA'!AB24:AC24,'[2]DataEntry-TeamB'!N24:O24,'[2]DataEntry-TeamB'!AB24:AC24)</f>
        <v>0</v>
      </c>
      <c r="I23" s="19">
        <f>IF(COUNT('[1]DataEntry-TeamA'!AI24:AJ24,'[2]DataEntry-TeamB'!AI24:AJ24)&gt;0,AVERAGE('[1]DataEntry-TeamA'!AI24:AJ24,'[2]DataEntry-TeamB'!AI24:AJ24),0)</f>
        <v>0</v>
      </c>
      <c r="J23" s="19">
        <f>IF(COUNT('[1]DataEntry-TeamA'!AK24,'[2]DataEntry-TeamB'!AK24)&gt;0,AVERAGE('[1]DataEntry-TeamA'!AK24,'[2]DataEntry-TeamB'!AK24),0)</f>
        <v>0</v>
      </c>
      <c r="K23" s="20">
        <f>COUNT('[1]DataEntry-TeamA'!AI24:AJ24,'[2]DataEntry-TeamB'!AI24:AJ24)</f>
        <v>0</v>
      </c>
      <c r="L23" s="50" t="str">
        <f t="shared" si="2"/>
        <v/>
      </c>
      <c r="M23" s="50" t="str">
        <f t="shared" si="3"/>
        <v/>
      </c>
      <c r="N23" s="51" t="str">
        <f t="shared" si="4"/>
        <v/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" customFormat="1" ht="15" customHeight="1" x14ac:dyDescent="0.25">
      <c r="A24" s="33">
        <f t="shared" si="0"/>
        <v>12</v>
      </c>
      <c r="B24" s="28">
        <f>IF(COUNT('[1]DataEntry-TeamA'!B25,'[2]DataEntry-TeamB'!B25)&gt;0,AVERAGE('[1]DataEntry-TeamA'!B25,'[2]DataEntry-TeamB'!B25),"")</f>
        <v>83</v>
      </c>
      <c r="C24" s="27">
        <f>IF(COUNT('[1]DataEntry-TeamA'!G25:H25,'[1]DataEntry-TeamA'!U25:V25,'[2]DataEntry-TeamB'!G25:H25,'[2]DataEntry-TeamB'!U25:V25)&gt;0,AVERAGE('[1]DataEntry-TeamA'!G25:H25,'[1]DataEntry-TeamA'!U25:V25,'[2]DataEntry-TeamB'!G25:H25,'[2]DataEntry-TeamB'!U25:V25),0)</f>
        <v>0</v>
      </c>
      <c r="D24" s="27">
        <f>IF(COUNT('[1]DataEntry-TeamA'!I25,'[1]DataEntry-TeamA'!W25,'[2]DataEntry-TeamB'!I25,'[2]DataEntry-TeamB'!W25)&gt;0,AVERAGE('[1]DataEntry-TeamA'!I25,'[1]DataEntry-TeamA'!W25,'[2]DataEntry-TeamB'!I25,'[2]DataEntry-TeamB'!W25),0)</f>
        <v>0</v>
      </c>
      <c r="E24" s="27">
        <f>COUNT('[1]DataEntry-TeamA'!G25:H25,'[1]DataEntry-TeamA'!U25:V25,'[2]DataEntry-TeamB'!G25:H25,'[2]DataEntry-TeamB'!U25:V25)</f>
        <v>0</v>
      </c>
      <c r="F24" s="28">
        <f>IF(COUNT('[1]DataEntry-TeamA'!N25:O25,'[1]DataEntry-TeamA'!AB25:AC25,'[2]DataEntry-TeamB'!N25:O25,'[2]DataEntry-TeamB'!AB25:AC25)&gt;0,AVERAGE('[1]DataEntry-TeamA'!N25:O25,'[1]DataEntry-TeamA'!AB25:AC25,'[2]DataEntry-TeamB'!N25:O25,'[2]DataEntry-TeamB'!AB25:AC25),0)</f>
        <v>0</v>
      </c>
      <c r="G24" s="27">
        <f>IF(COUNT('[1]DataEntry-TeamA'!P25,'[1]DataEntry-TeamA'!AD25,'[2]DataEntry-TeamB'!P25,'[2]DataEntry-TeamB'!AD25)&gt;0,AVERAGE('[1]DataEntry-TeamA'!P25,'[1]DataEntry-TeamA'!AD25,'[2]DataEntry-TeamB'!P25,'[2]DataEntry-TeamB'!AD25),0)</f>
        <v>0</v>
      </c>
      <c r="H24" s="39">
        <f>COUNT('[1]DataEntry-TeamA'!N25:O25,'[1]DataEntry-TeamA'!AB25:AC25,'[2]DataEntry-TeamB'!N25:O25,'[2]DataEntry-TeamB'!AB25:AC25)</f>
        <v>0</v>
      </c>
      <c r="I24" s="27">
        <f>IF(COUNT('[1]DataEntry-TeamA'!AI25:AJ25,'[2]DataEntry-TeamB'!AI25:AJ25)&gt;0,AVERAGE('[1]DataEntry-TeamA'!AI25:AJ25,'[2]DataEntry-TeamB'!AI25:AJ25),0)</f>
        <v>0</v>
      </c>
      <c r="J24" s="27">
        <f>IF(COUNT('[1]DataEntry-TeamA'!AK25,'[2]DataEntry-TeamB'!AK25)&gt;0,AVERAGE('[1]DataEntry-TeamA'!AK25,'[2]DataEntry-TeamB'!AK25),0)</f>
        <v>0</v>
      </c>
      <c r="K24" s="39">
        <f>COUNT('[1]DataEntry-TeamA'!AI25:AJ25,'[2]DataEntry-TeamB'!AI25:AJ25)</f>
        <v>0</v>
      </c>
      <c r="L24" s="52" t="str">
        <f t="shared" si="2"/>
        <v/>
      </c>
      <c r="M24" s="52" t="str">
        <f t="shared" si="3"/>
        <v/>
      </c>
      <c r="N24" s="53" t="str">
        <f t="shared" si="4"/>
        <v/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 x14ac:dyDescent="0.25">
      <c r="A25" s="34">
        <f t="shared" si="0"/>
        <v>13</v>
      </c>
      <c r="B25" s="18">
        <f>IF(COUNT('[1]DataEntry-TeamA'!B26,'[2]DataEntry-TeamB'!B26)&gt;0,AVERAGE('[1]DataEntry-TeamA'!B26,'[2]DataEntry-TeamB'!B26),"")</f>
        <v>83</v>
      </c>
      <c r="C25" s="19">
        <f>IF(COUNT('[1]DataEntry-TeamA'!G26:H26,'[1]DataEntry-TeamA'!U26:V26,'[2]DataEntry-TeamB'!G26:H26,'[2]DataEntry-TeamB'!U26:V26)&gt;0,AVERAGE('[1]DataEntry-TeamA'!G26:H26,'[1]DataEntry-TeamA'!U26:V26,'[2]DataEntry-TeamB'!G26:H26,'[2]DataEntry-TeamB'!U26:V26),0)</f>
        <v>0</v>
      </c>
      <c r="D25" s="19">
        <f>IF(COUNT('[1]DataEntry-TeamA'!I26,'[1]DataEntry-TeamA'!W26,'[2]DataEntry-TeamB'!I26,'[2]DataEntry-TeamB'!W26)&gt;0,AVERAGE('[1]DataEntry-TeamA'!I26,'[1]DataEntry-TeamA'!W26,'[2]DataEntry-TeamB'!I26,'[2]DataEntry-TeamB'!W26),0)</f>
        <v>0</v>
      </c>
      <c r="E25" s="19">
        <f>COUNT('[1]DataEntry-TeamA'!G26:H26,'[1]DataEntry-TeamA'!U26:V26,'[2]DataEntry-TeamB'!G26:H26,'[2]DataEntry-TeamB'!U26:V26)</f>
        <v>0</v>
      </c>
      <c r="F25" s="18">
        <f>IF(COUNT('[1]DataEntry-TeamA'!N26:O26,'[1]DataEntry-TeamA'!AB26:AC26,'[2]DataEntry-TeamB'!N26:O26,'[2]DataEntry-TeamB'!AB26:AC26)&gt;0,AVERAGE('[1]DataEntry-TeamA'!N26:O26,'[1]DataEntry-TeamA'!AB26:AC26,'[2]DataEntry-TeamB'!N26:O26,'[2]DataEntry-TeamB'!AB26:AC26),0)</f>
        <v>0</v>
      </c>
      <c r="G25" s="19">
        <f>IF(COUNT('[1]DataEntry-TeamA'!P26,'[1]DataEntry-TeamA'!AD26,'[2]DataEntry-TeamB'!P26,'[2]DataEntry-TeamB'!AD26)&gt;0,AVERAGE('[1]DataEntry-TeamA'!P26,'[1]DataEntry-TeamA'!AD26,'[2]DataEntry-TeamB'!P26,'[2]DataEntry-TeamB'!AD26),0)</f>
        <v>0</v>
      </c>
      <c r="H25" s="20">
        <f>COUNT('[1]DataEntry-TeamA'!N26:O26,'[1]DataEntry-TeamA'!AB26:AC26,'[2]DataEntry-TeamB'!N26:O26,'[2]DataEntry-TeamB'!AB26:AC26)</f>
        <v>0</v>
      </c>
      <c r="I25" s="19">
        <f>IF(COUNT('[1]DataEntry-TeamA'!AI26:AJ26,'[2]DataEntry-TeamB'!AI26:AJ26)&gt;0,AVERAGE('[1]DataEntry-TeamA'!AI26:AJ26,'[2]DataEntry-TeamB'!AI26:AJ26),0)</f>
        <v>0</v>
      </c>
      <c r="J25" s="19">
        <f>IF(COUNT('[1]DataEntry-TeamA'!AK26,'[2]DataEntry-TeamB'!AK26)&gt;0,AVERAGE('[1]DataEntry-TeamA'!AK26,'[2]DataEntry-TeamB'!AK26),0)</f>
        <v>0</v>
      </c>
      <c r="K25" s="20">
        <f>COUNT('[1]DataEntry-TeamA'!AI26:AJ26,'[2]DataEntry-TeamB'!AI26:AJ26)</f>
        <v>0</v>
      </c>
      <c r="L25" s="50" t="str">
        <f t="shared" si="2"/>
        <v/>
      </c>
      <c r="M25" s="50" t="str">
        <f t="shared" si="3"/>
        <v/>
      </c>
      <c r="N25" s="51" t="str">
        <f t="shared" si="4"/>
        <v/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5" customHeight="1" x14ac:dyDescent="0.25">
      <c r="A26" s="33">
        <f t="shared" si="0"/>
        <v>14</v>
      </c>
      <c r="B26" s="28">
        <f>IF(COUNT('[1]DataEntry-TeamA'!B27,'[2]DataEntry-TeamB'!B27)&gt;0,AVERAGE('[1]DataEntry-TeamA'!B27,'[2]DataEntry-TeamB'!B27),"")</f>
        <v>63</v>
      </c>
      <c r="C26" s="27">
        <f>IF(COUNT('[1]DataEntry-TeamA'!G27:H27,'[1]DataEntry-TeamA'!U27:V27,'[2]DataEntry-TeamB'!G27:H27,'[2]DataEntry-TeamB'!U27:V27)&gt;0,AVERAGE('[1]DataEntry-TeamA'!G27:H27,'[1]DataEntry-TeamA'!U27:V27,'[2]DataEntry-TeamB'!G27:H27,'[2]DataEntry-TeamB'!U27:V27),0)</f>
        <v>0</v>
      </c>
      <c r="D26" s="27">
        <f>IF(COUNT('[1]DataEntry-TeamA'!I27,'[1]DataEntry-TeamA'!W27,'[2]DataEntry-TeamB'!I27,'[2]DataEntry-TeamB'!W27)&gt;0,AVERAGE('[1]DataEntry-TeamA'!I27,'[1]DataEntry-TeamA'!W27,'[2]DataEntry-TeamB'!I27,'[2]DataEntry-TeamB'!W27),0)</f>
        <v>0</v>
      </c>
      <c r="E26" s="27">
        <f>COUNT('[1]DataEntry-TeamA'!G27:H27,'[1]DataEntry-TeamA'!U27:V27,'[2]DataEntry-TeamB'!G27:H27,'[2]DataEntry-TeamB'!U27:V27)</f>
        <v>0</v>
      </c>
      <c r="F26" s="28">
        <f>IF(COUNT('[1]DataEntry-TeamA'!N27:O27,'[1]DataEntry-TeamA'!AB27:AC27,'[2]DataEntry-TeamB'!N27:O27,'[2]DataEntry-TeamB'!AB27:AC27)&gt;0,AVERAGE('[1]DataEntry-TeamA'!N27:O27,'[1]DataEntry-TeamA'!AB27:AC27,'[2]DataEntry-TeamB'!N27:O27,'[2]DataEntry-TeamB'!AB27:AC27),0)</f>
        <v>0</v>
      </c>
      <c r="G26" s="27">
        <f>IF(COUNT('[1]DataEntry-TeamA'!P27,'[1]DataEntry-TeamA'!AD27,'[2]DataEntry-TeamB'!P27,'[2]DataEntry-TeamB'!AD27)&gt;0,AVERAGE('[1]DataEntry-TeamA'!P27,'[1]DataEntry-TeamA'!AD27,'[2]DataEntry-TeamB'!P27,'[2]DataEntry-TeamB'!AD27),0)</f>
        <v>0</v>
      </c>
      <c r="H26" s="39">
        <f>COUNT('[1]DataEntry-TeamA'!N27:O27,'[1]DataEntry-TeamA'!AB27:AC27,'[2]DataEntry-TeamB'!N27:O27,'[2]DataEntry-TeamB'!AB27:AC27)</f>
        <v>0</v>
      </c>
      <c r="I26" s="27">
        <f>IF(COUNT('[1]DataEntry-TeamA'!AI27:AJ27,'[2]DataEntry-TeamB'!AI27:AJ27)&gt;0,AVERAGE('[1]DataEntry-TeamA'!AI27:AJ27,'[2]DataEntry-TeamB'!AI27:AJ27),0)</f>
        <v>0</v>
      </c>
      <c r="J26" s="27">
        <f>IF(COUNT('[1]DataEntry-TeamA'!AK27,'[2]DataEntry-TeamB'!AK27)&gt;0,AVERAGE('[1]DataEntry-TeamA'!AK27,'[2]DataEntry-TeamB'!AK27),0)</f>
        <v>0</v>
      </c>
      <c r="K26" s="39">
        <f>COUNT('[1]DataEntry-TeamA'!AI27:AJ27,'[2]DataEntry-TeamB'!AI27:AJ27)</f>
        <v>0</v>
      </c>
      <c r="L26" s="52" t="str">
        <f t="shared" si="2"/>
        <v/>
      </c>
      <c r="M26" s="52" t="str">
        <f t="shared" si="3"/>
        <v/>
      </c>
      <c r="N26" s="53" t="str">
        <f t="shared" si="4"/>
        <v/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25">
      <c r="A27" s="34">
        <f t="shared" si="0"/>
        <v>15</v>
      </c>
      <c r="B27" s="18">
        <f>IF(COUNT('[1]DataEntry-TeamA'!B28,'[2]DataEntry-TeamB'!B28)&gt;0,AVERAGE('[1]DataEntry-TeamA'!B28,'[2]DataEntry-TeamB'!B28),"")</f>
        <v>80</v>
      </c>
      <c r="C27" s="19">
        <f>IF(COUNT('[1]DataEntry-TeamA'!G28:H28,'[1]DataEntry-TeamA'!U28:V28,'[2]DataEntry-TeamB'!G28:H28,'[2]DataEntry-TeamB'!U28:V28)&gt;0,AVERAGE('[1]DataEntry-TeamA'!G28:H28,'[1]DataEntry-TeamA'!U28:V28,'[2]DataEntry-TeamB'!G28:H28,'[2]DataEntry-TeamB'!U28:V28),0)</f>
        <v>0</v>
      </c>
      <c r="D27" s="19">
        <f>IF(COUNT('[1]DataEntry-TeamA'!I28,'[1]DataEntry-TeamA'!W28,'[2]DataEntry-TeamB'!I28,'[2]DataEntry-TeamB'!W28)&gt;0,AVERAGE('[1]DataEntry-TeamA'!I28,'[1]DataEntry-TeamA'!W28,'[2]DataEntry-TeamB'!I28,'[2]DataEntry-TeamB'!W28),0)</f>
        <v>0</v>
      </c>
      <c r="E27" s="19">
        <f>COUNT('[1]DataEntry-TeamA'!G28:H28,'[1]DataEntry-TeamA'!U28:V28,'[2]DataEntry-TeamB'!G28:H28,'[2]DataEntry-TeamB'!U28:V28)</f>
        <v>0</v>
      </c>
      <c r="F27" s="18">
        <f>IF(COUNT('[1]DataEntry-TeamA'!N28:O28,'[1]DataEntry-TeamA'!AB28:AC28,'[2]DataEntry-TeamB'!N28:O28,'[2]DataEntry-TeamB'!AB28:AC28)&gt;0,AVERAGE('[1]DataEntry-TeamA'!N28:O28,'[1]DataEntry-TeamA'!AB28:AC28,'[2]DataEntry-TeamB'!N28:O28,'[2]DataEntry-TeamB'!AB28:AC28),0)</f>
        <v>0</v>
      </c>
      <c r="G27" s="19">
        <f>IF(COUNT('[1]DataEntry-TeamA'!P28,'[1]DataEntry-TeamA'!AD28,'[2]DataEntry-TeamB'!P28,'[2]DataEntry-TeamB'!AD28)&gt;0,AVERAGE('[1]DataEntry-TeamA'!P28,'[1]DataEntry-TeamA'!AD28,'[2]DataEntry-TeamB'!P28,'[2]DataEntry-TeamB'!AD28),0)</f>
        <v>0</v>
      </c>
      <c r="H27" s="20">
        <f>COUNT('[1]DataEntry-TeamA'!N28:O28,'[1]DataEntry-TeamA'!AB28:AC28,'[2]DataEntry-TeamB'!N28:O28,'[2]DataEntry-TeamB'!AB28:AC28)</f>
        <v>0</v>
      </c>
      <c r="I27" s="19">
        <f>IF(COUNT('[1]DataEntry-TeamA'!AI28:AJ28,'[2]DataEntry-TeamB'!AI28:AJ28)&gt;0,AVERAGE('[1]DataEntry-TeamA'!AI28:AJ28,'[2]DataEntry-TeamB'!AI28:AJ28),0)</f>
        <v>0</v>
      </c>
      <c r="J27" s="19">
        <f>IF(COUNT('[1]DataEntry-TeamA'!AK28,'[2]DataEntry-TeamB'!AK28)&gt;0,AVERAGE('[1]DataEntry-TeamA'!AK28,'[2]DataEntry-TeamB'!AK28),0)</f>
        <v>0</v>
      </c>
      <c r="K27" s="20">
        <f>COUNT('[1]DataEntry-TeamA'!AI28:AJ28,'[2]DataEntry-TeamB'!AI28:AJ28)</f>
        <v>0</v>
      </c>
      <c r="L27" s="50" t="str">
        <f t="shared" si="2"/>
        <v/>
      </c>
      <c r="M27" s="50" t="str">
        <f t="shared" si="3"/>
        <v/>
      </c>
      <c r="N27" s="51" t="str">
        <f t="shared" si="4"/>
        <v/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" customFormat="1" ht="15" customHeight="1" x14ac:dyDescent="0.25">
      <c r="A28" s="33">
        <f t="shared" si="0"/>
        <v>16</v>
      </c>
      <c r="B28" s="28">
        <f>IF(COUNT('[1]DataEntry-TeamA'!B29,'[2]DataEntry-TeamB'!B29)&gt;0,AVERAGE('[1]DataEntry-TeamA'!B29,'[2]DataEntry-TeamB'!B29),"")</f>
        <v>55</v>
      </c>
      <c r="C28" s="27">
        <f>IF(COUNT('[1]DataEntry-TeamA'!G29:H29,'[1]DataEntry-TeamA'!U29:V29,'[2]DataEntry-TeamB'!G29:H29,'[2]DataEntry-TeamB'!U29:V29)&gt;0,AVERAGE('[1]DataEntry-TeamA'!G29:H29,'[1]DataEntry-TeamA'!U29:V29,'[2]DataEntry-TeamB'!G29:H29,'[2]DataEntry-TeamB'!U29:V29),0)</f>
        <v>7.15</v>
      </c>
      <c r="D28" s="27">
        <f>IF(COUNT('[1]DataEntry-TeamA'!I29,'[1]DataEntry-TeamA'!W29,'[2]DataEntry-TeamB'!I29,'[2]DataEntry-TeamB'!W29)&gt;0,AVERAGE('[1]DataEntry-TeamA'!I29,'[1]DataEntry-TeamA'!W29,'[2]DataEntry-TeamB'!I29,'[2]DataEntry-TeamB'!W29),0)</f>
        <v>12.6</v>
      </c>
      <c r="E28" s="27">
        <f>COUNT('[1]DataEntry-TeamA'!G29:H29,'[1]DataEntry-TeamA'!U29:V29,'[2]DataEntry-TeamB'!G29:H29,'[2]DataEntry-TeamB'!U29:V29)</f>
        <v>1</v>
      </c>
      <c r="F28" s="28">
        <f>IF(COUNT('[1]DataEntry-TeamA'!N29:O29,'[1]DataEntry-TeamA'!AB29:AC29,'[2]DataEntry-TeamB'!N29:O29,'[2]DataEntry-TeamB'!AB29:AC29)&gt;0,AVERAGE('[1]DataEntry-TeamA'!N29:O29,'[1]DataEntry-TeamA'!AB29:AC29,'[2]DataEntry-TeamB'!N29:O29,'[2]DataEntry-TeamB'!AB29:AC29),0)</f>
        <v>5.15</v>
      </c>
      <c r="G28" s="27">
        <f>IF(COUNT('[1]DataEntry-TeamA'!P29,'[1]DataEntry-TeamA'!AD29,'[2]DataEntry-TeamB'!P29,'[2]DataEntry-TeamB'!AD29)&gt;0,AVERAGE('[1]DataEntry-TeamA'!P29,'[1]DataEntry-TeamA'!AD29,'[2]DataEntry-TeamB'!P29,'[2]DataEntry-TeamB'!AD29),0)</f>
        <v>0</v>
      </c>
      <c r="H28" s="39">
        <f>COUNT('[1]DataEntry-TeamA'!N29:O29,'[1]DataEntry-TeamA'!AB29:AC29,'[2]DataEntry-TeamB'!N29:O29,'[2]DataEntry-TeamB'!AB29:AC29)</f>
        <v>2</v>
      </c>
      <c r="I28" s="27">
        <f>IF(COUNT('[1]DataEntry-TeamA'!AI29:AJ29,'[2]DataEntry-TeamB'!AI29:AJ29)&gt;0,AVERAGE('[1]DataEntry-TeamA'!AI29:AJ29,'[2]DataEntry-TeamB'!AI29:AJ29),0)</f>
        <v>0</v>
      </c>
      <c r="J28" s="27">
        <f>IF(COUNT('[1]DataEntry-TeamA'!AK29,'[2]DataEntry-TeamB'!AK29)&gt;0,AVERAGE('[1]DataEntry-TeamA'!AK29,'[2]DataEntry-TeamB'!AK29),0)</f>
        <v>0</v>
      </c>
      <c r="K28" s="39">
        <f>COUNT('[1]DataEntry-TeamA'!AI29:AJ29,'[2]DataEntry-TeamB'!AI29:AJ29)</f>
        <v>0</v>
      </c>
      <c r="L28" s="52">
        <f t="shared" si="2"/>
        <v>12.3</v>
      </c>
      <c r="M28" s="52">
        <f t="shared" si="3"/>
        <v>12.6</v>
      </c>
      <c r="N28" s="53">
        <f t="shared" si="4"/>
        <v>3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 x14ac:dyDescent="0.25">
      <c r="A29" s="34">
        <f t="shared" si="0"/>
        <v>17</v>
      </c>
      <c r="B29" s="18">
        <f>IF(COUNT('[1]DataEntry-TeamA'!B30,'[2]DataEntry-TeamB'!B30)&gt;0,AVERAGE('[1]DataEntry-TeamA'!B30,'[2]DataEntry-TeamB'!B30),"")</f>
        <v>60</v>
      </c>
      <c r="C29" s="19">
        <f>IF(COUNT('[1]DataEntry-TeamA'!G30:H30,'[1]DataEntry-TeamA'!U30:V30,'[2]DataEntry-TeamB'!G30:H30,'[2]DataEntry-TeamB'!U30:V30)&gt;0,AVERAGE('[1]DataEntry-TeamA'!G30:H30,'[1]DataEntry-TeamA'!U30:V30,'[2]DataEntry-TeamB'!G30:H30,'[2]DataEntry-TeamB'!U30:V30),0)</f>
        <v>0</v>
      </c>
      <c r="D29" s="19">
        <f>IF(COUNT('[1]DataEntry-TeamA'!I30,'[1]DataEntry-TeamA'!W30,'[2]DataEntry-TeamB'!I30,'[2]DataEntry-TeamB'!W30)&gt;0,AVERAGE('[1]DataEntry-TeamA'!I30,'[1]DataEntry-TeamA'!W30,'[2]DataEntry-TeamB'!I30,'[2]DataEntry-TeamB'!W30),0)</f>
        <v>0</v>
      </c>
      <c r="E29" s="19">
        <f>COUNT('[1]DataEntry-TeamA'!G30:H30,'[1]DataEntry-TeamA'!U30:V30,'[2]DataEntry-TeamB'!G30:H30,'[2]DataEntry-TeamB'!U30:V30)</f>
        <v>0</v>
      </c>
      <c r="F29" s="18">
        <f>IF(COUNT('[1]DataEntry-TeamA'!N30:O30,'[1]DataEntry-TeamA'!AB30:AC30,'[2]DataEntry-TeamB'!N30:O30,'[2]DataEntry-TeamB'!AB30:AC30)&gt;0,AVERAGE('[1]DataEntry-TeamA'!N30:O30,'[1]DataEntry-TeamA'!AB30:AC30,'[2]DataEntry-TeamB'!N30:O30,'[2]DataEntry-TeamB'!AB30:AC30),0)</f>
        <v>7.5</v>
      </c>
      <c r="G29" s="19">
        <f>IF(COUNT('[1]DataEntry-TeamA'!P30,'[1]DataEntry-TeamA'!AD30,'[2]DataEntry-TeamB'!P30,'[2]DataEntry-TeamB'!AD30)&gt;0,AVERAGE('[1]DataEntry-TeamA'!P30,'[1]DataEntry-TeamA'!AD30,'[2]DataEntry-TeamB'!P30,'[2]DataEntry-TeamB'!AD30),0)</f>
        <v>0</v>
      </c>
      <c r="H29" s="20">
        <f>COUNT('[1]DataEntry-TeamA'!N30:O30,'[1]DataEntry-TeamA'!AB30:AC30,'[2]DataEntry-TeamB'!N30:O30,'[2]DataEntry-TeamB'!AB30:AC30)</f>
        <v>1</v>
      </c>
      <c r="I29" s="19">
        <f>IF(COUNT('[1]DataEntry-TeamA'!AI30:AJ30,'[2]DataEntry-TeamB'!AI30:AJ30)&gt;0,AVERAGE('[1]DataEntry-TeamA'!AI30:AJ30,'[2]DataEntry-TeamB'!AI30:AJ30),0)</f>
        <v>0</v>
      </c>
      <c r="J29" s="19">
        <f>IF(COUNT('[1]DataEntry-TeamA'!AK30,'[2]DataEntry-TeamB'!AK30)&gt;0,AVERAGE('[1]DataEntry-TeamA'!AK30,'[2]DataEntry-TeamB'!AK30),0)</f>
        <v>0</v>
      </c>
      <c r="K29" s="20">
        <f>COUNT('[1]DataEntry-TeamA'!AI30:AJ30,'[2]DataEntry-TeamB'!AI30:AJ30)</f>
        <v>0</v>
      </c>
      <c r="L29" s="50">
        <f t="shared" si="2"/>
        <v>7.5</v>
      </c>
      <c r="M29" s="50" t="str">
        <f t="shared" si="3"/>
        <v/>
      </c>
      <c r="N29" s="51">
        <f t="shared" si="4"/>
        <v>1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" customFormat="1" ht="15" customHeight="1" x14ac:dyDescent="0.25">
      <c r="A30" s="33">
        <f t="shared" si="0"/>
        <v>18</v>
      </c>
      <c r="B30" s="28">
        <f>IF(COUNT('[1]DataEntry-TeamA'!B31,'[2]DataEntry-TeamB'!B31)&gt;0,AVERAGE('[1]DataEntry-TeamA'!B31,'[2]DataEntry-TeamB'!B31),"")</f>
        <v>65</v>
      </c>
      <c r="C30" s="27">
        <f>IF(COUNT('[1]DataEntry-TeamA'!G31:H31,'[1]DataEntry-TeamA'!U31:V31,'[2]DataEntry-TeamB'!G31:H31,'[2]DataEntry-TeamB'!U31:V31)&gt;0,AVERAGE('[1]DataEntry-TeamA'!G31:H31,'[1]DataEntry-TeamA'!U31:V31,'[2]DataEntry-TeamB'!G31:H31,'[2]DataEntry-TeamB'!U31:V31),0)</f>
        <v>0</v>
      </c>
      <c r="D30" s="27">
        <f>IF(COUNT('[1]DataEntry-TeamA'!I31,'[1]DataEntry-TeamA'!W31,'[2]DataEntry-TeamB'!I31,'[2]DataEntry-TeamB'!W31)&gt;0,AVERAGE('[1]DataEntry-TeamA'!I31,'[1]DataEntry-TeamA'!W31,'[2]DataEntry-TeamB'!I31,'[2]DataEntry-TeamB'!W31),0)</f>
        <v>0</v>
      </c>
      <c r="E30" s="27">
        <f>COUNT('[1]DataEntry-TeamA'!G31:H31,'[1]DataEntry-TeamA'!U31:V31,'[2]DataEntry-TeamB'!G31:H31,'[2]DataEntry-TeamB'!U31:V31)</f>
        <v>0</v>
      </c>
      <c r="F30" s="28">
        <f>IF(COUNT('[1]DataEntry-TeamA'!N31:O31,'[1]DataEntry-TeamA'!AB31:AC31,'[2]DataEntry-TeamB'!N31:O31,'[2]DataEntry-TeamB'!AB31:AC31)&gt;0,AVERAGE('[1]DataEntry-TeamA'!N31:O31,'[1]DataEntry-TeamA'!AB31:AC31,'[2]DataEntry-TeamB'!N31:O31,'[2]DataEntry-TeamB'!AB31:AC31),0)</f>
        <v>4.3</v>
      </c>
      <c r="G30" s="27">
        <f>IF(COUNT('[1]DataEntry-TeamA'!P31,'[1]DataEntry-TeamA'!AD31,'[2]DataEntry-TeamB'!P31,'[2]DataEntry-TeamB'!AD31)&gt;0,AVERAGE('[1]DataEntry-TeamA'!P31,'[1]DataEntry-TeamA'!AD31,'[2]DataEntry-TeamB'!P31,'[2]DataEntry-TeamB'!AD31),0)</f>
        <v>0</v>
      </c>
      <c r="H30" s="39">
        <f>COUNT('[1]DataEntry-TeamA'!N31:O31,'[1]DataEntry-TeamA'!AB31:AC31,'[2]DataEntry-TeamB'!N31:O31,'[2]DataEntry-TeamB'!AB31:AC31)</f>
        <v>1</v>
      </c>
      <c r="I30" s="27">
        <f>IF(COUNT('[1]DataEntry-TeamA'!AI31:AJ31,'[2]DataEntry-TeamB'!AI31:AJ31)&gt;0,AVERAGE('[1]DataEntry-TeamA'!AI31:AJ31,'[2]DataEntry-TeamB'!AI31:AJ31),0)</f>
        <v>0</v>
      </c>
      <c r="J30" s="27">
        <f>IF(COUNT('[1]DataEntry-TeamA'!AK31,'[2]DataEntry-TeamB'!AK31)&gt;0,AVERAGE('[1]DataEntry-TeamA'!AK31,'[2]DataEntry-TeamB'!AK31),0)</f>
        <v>0</v>
      </c>
      <c r="K30" s="39">
        <f>COUNT('[1]DataEntry-TeamA'!AI31:AJ31,'[2]DataEntry-TeamB'!AI31:AJ31)</f>
        <v>0</v>
      </c>
      <c r="L30" s="52">
        <f t="shared" si="2"/>
        <v>4.3</v>
      </c>
      <c r="M30" s="52" t="str">
        <f t="shared" si="3"/>
        <v/>
      </c>
      <c r="N30" s="53">
        <f t="shared" si="4"/>
        <v>1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 x14ac:dyDescent="0.25">
      <c r="A31" s="34">
        <f t="shared" si="0"/>
        <v>19</v>
      </c>
      <c r="B31" s="18">
        <f>IF(COUNT('[1]DataEntry-TeamA'!B32,'[2]DataEntry-TeamB'!B32)&gt;0,AVERAGE('[1]DataEntry-TeamA'!B32,'[2]DataEntry-TeamB'!B32),"")</f>
        <v>65</v>
      </c>
      <c r="C31" s="19">
        <f>IF(COUNT('[1]DataEntry-TeamA'!G32:H32,'[1]DataEntry-TeamA'!U32:V32,'[2]DataEntry-TeamB'!G32:H32,'[2]DataEntry-TeamB'!U32:V32)&gt;0,AVERAGE('[1]DataEntry-TeamA'!G32:H32,'[1]DataEntry-TeamA'!U32:V32,'[2]DataEntry-TeamB'!G32:H32,'[2]DataEntry-TeamB'!U32:V32),0)</f>
        <v>0</v>
      </c>
      <c r="D31" s="19">
        <f>IF(COUNT('[1]DataEntry-TeamA'!I32,'[1]DataEntry-TeamA'!W32,'[2]DataEntry-TeamB'!I32,'[2]DataEntry-TeamB'!W32)&gt;0,AVERAGE('[1]DataEntry-TeamA'!I32,'[1]DataEntry-TeamA'!W32,'[2]DataEntry-TeamB'!I32,'[2]DataEntry-TeamB'!W32),0)</f>
        <v>0</v>
      </c>
      <c r="E31" s="19">
        <f>COUNT('[1]DataEntry-TeamA'!G32:H32,'[1]DataEntry-TeamA'!U32:V32,'[2]DataEntry-TeamB'!G32:H32,'[2]DataEntry-TeamB'!U32:V32)</f>
        <v>0</v>
      </c>
      <c r="F31" s="18">
        <f>IF(COUNT('[1]DataEntry-TeamA'!N32:O32,'[1]DataEntry-TeamA'!AB32:AC32,'[2]DataEntry-TeamB'!N32:O32,'[2]DataEntry-TeamB'!AB32:AC32)&gt;0,AVERAGE('[1]DataEntry-TeamA'!N32:O32,'[1]DataEntry-TeamA'!AB32:AC32,'[2]DataEntry-TeamB'!N32:O32,'[2]DataEntry-TeamB'!AB32:AC32),0)</f>
        <v>9.15</v>
      </c>
      <c r="G31" s="19">
        <f>IF(COUNT('[1]DataEntry-TeamA'!P32,'[1]DataEntry-TeamA'!AD32,'[2]DataEntry-TeamB'!P32,'[2]DataEntry-TeamB'!AD32)&gt;0,AVERAGE('[1]DataEntry-TeamA'!P32,'[1]DataEntry-TeamA'!AD32,'[2]DataEntry-TeamB'!P32,'[2]DataEntry-TeamB'!AD32),0)</f>
        <v>15.5</v>
      </c>
      <c r="H31" s="20">
        <f>COUNT('[1]DataEntry-TeamA'!N32:O32,'[1]DataEntry-TeamA'!AB32:AC32,'[2]DataEntry-TeamB'!N32:O32,'[2]DataEntry-TeamB'!AB32:AC32)</f>
        <v>1</v>
      </c>
      <c r="I31" s="19">
        <f>IF(COUNT('[1]DataEntry-TeamA'!AI32:AJ32,'[2]DataEntry-TeamB'!AI32:AJ32)&gt;0,AVERAGE('[1]DataEntry-TeamA'!AI32:AJ32,'[2]DataEntry-TeamB'!AI32:AJ32),0)</f>
        <v>0</v>
      </c>
      <c r="J31" s="19">
        <f>IF(COUNT('[1]DataEntry-TeamA'!AK32,'[2]DataEntry-TeamB'!AK32)&gt;0,AVERAGE('[1]DataEntry-TeamA'!AK32,'[2]DataEntry-TeamB'!AK32),0)</f>
        <v>0</v>
      </c>
      <c r="K31" s="20">
        <f>COUNT('[1]DataEntry-TeamA'!AI32:AJ32,'[2]DataEntry-TeamB'!AI32:AJ32)</f>
        <v>0</v>
      </c>
      <c r="L31" s="50">
        <f t="shared" si="2"/>
        <v>9.15</v>
      </c>
      <c r="M31" s="50">
        <f t="shared" si="3"/>
        <v>15.5</v>
      </c>
      <c r="N31" s="51">
        <f t="shared" si="4"/>
        <v>1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2" customFormat="1" ht="15" customHeight="1" x14ac:dyDescent="0.25">
      <c r="A32" s="33">
        <f t="shared" si="0"/>
        <v>20</v>
      </c>
      <c r="B32" s="28">
        <f>IF(COUNT('[1]DataEntry-TeamA'!B33,'[2]DataEntry-TeamB'!B33)&gt;0,AVERAGE('[1]DataEntry-TeamA'!B33,'[2]DataEntry-TeamB'!B33),"")</f>
        <v>83</v>
      </c>
      <c r="C32" s="27">
        <f>IF(COUNT('[1]DataEntry-TeamA'!G33:H33,'[1]DataEntry-TeamA'!U33:V33,'[2]DataEntry-TeamB'!G33:H33,'[2]DataEntry-TeamB'!U33:V33)&gt;0,AVERAGE('[1]DataEntry-TeamA'!G33:H33,'[1]DataEntry-TeamA'!U33:V33,'[2]DataEntry-TeamB'!G33:H33,'[2]DataEntry-TeamB'!U33:V33),0)</f>
        <v>0</v>
      </c>
      <c r="D32" s="27">
        <f>IF(COUNT('[1]DataEntry-TeamA'!I33,'[1]DataEntry-TeamA'!W33,'[2]DataEntry-TeamB'!I33,'[2]DataEntry-TeamB'!W33)&gt;0,AVERAGE('[1]DataEntry-TeamA'!I33,'[1]DataEntry-TeamA'!W33,'[2]DataEntry-TeamB'!I33,'[2]DataEntry-TeamB'!W33),0)</f>
        <v>0</v>
      </c>
      <c r="E32" s="27">
        <f>COUNT('[1]DataEntry-TeamA'!G33:H33,'[1]DataEntry-TeamA'!U33:V33,'[2]DataEntry-TeamB'!G33:H33,'[2]DataEntry-TeamB'!U33:V33)</f>
        <v>0</v>
      </c>
      <c r="F32" s="28">
        <f>IF(COUNT('[1]DataEntry-TeamA'!N33:O33,'[1]DataEntry-TeamA'!AB33:AC33,'[2]DataEntry-TeamB'!N33:O33,'[2]DataEntry-TeamB'!AB33:AC33)&gt;0,AVERAGE('[1]DataEntry-TeamA'!N33:O33,'[1]DataEntry-TeamA'!AB33:AC33,'[2]DataEntry-TeamB'!N33:O33,'[2]DataEntry-TeamB'!AB33:AC33),0)</f>
        <v>0</v>
      </c>
      <c r="G32" s="27">
        <f>IF(COUNT('[1]DataEntry-TeamA'!P33,'[1]DataEntry-TeamA'!AD33,'[2]DataEntry-TeamB'!P33,'[2]DataEntry-TeamB'!AD33)&gt;0,AVERAGE('[1]DataEntry-TeamA'!P33,'[1]DataEntry-TeamA'!AD33,'[2]DataEntry-TeamB'!P33,'[2]DataEntry-TeamB'!AD33),0)</f>
        <v>0</v>
      </c>
      <c r="H32" s="39">
        <f>COUNT('[1]DataEntry-TeamA'!N33:O33,'[1]DataEntry-TeamA'!AB33:AC33,'[2]DataEntry-TeamB'!N33:O33,'[2]DataEntry-TeamB'!AB33:AC33)</f>
        <v>0</v>
      </c>
      <c r="I32" s="27">
        <f>IF(COUNT('[1]DataEntry-TeamA'!AI33:AJ33,'[2]DataEntry-TeamB'!AI33:AJ33)&gt;0,AVERAGE('[1]DataEntry-TeamA'!AI33:AJ33,'[2]DataEntry-TeamB'!AI33:AJ33),0)</f>
        <v>0</v>
      </c>
      <c r="J32" s="27">
        <f>IF(COUNT('[1]DataEntry-TeamA'!AK33,'[2]DataEntry-TeamB'!AK33)&gt;0,AVERAGE('[1]DataEntry-TeamA'!AK33,'[2]DataEntry-TeamB'!AK33),0)</f>
        <v>0</v>
      </c>
      <c r="K32" s="39">
        <f>COUNT('[1]DataEntry-TeamA'!AI33:AJ33,'[2]DataEntry-TeamB'!AI33:AJ33)</f>
        <v>0</v>
      </c>
      <c r="L32" s="52" t="str">
        <f t="shared" si="2"/>
        <v/>
      </c>
      <c r="M32" s="52" t="str">
        <f t="shared" si="3"/>
        <v/>
      </c>
      <c r="N32" s="53" t="str">
        <f t="shared" si="4"/>
        <v/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 x14ac:dyDescent="0.25">
      <c r="A33" s="34">
        <f t="shared" si="0"/>
        <v>21</v>
      </c>
      <c r="B33" s="18">
        <f>IF(COUNT('[1]DataEntry-TeamA'!B34,'[2]DataEntry-TeamB'!B34)&gt;0,AVERAGE('[1]DataEntry-TeamA'!B34,'[2]DataEntry-TeamB'!B34),"")</f>
        <v>76</v>
      </c>
      <c r="C33" s="19">
        <f>IF(COUNT('[1]DataEntry-TeamA'!G34:H34,'[1]DataEntry-TeamA'!U34:V34,'[2]DataEntry-TeamB'!G34:H34,'[2]DataEntry-TeamB'!U34:V34)&gt;0,AVERAGE('[1]DataEntry-TeamA'!G34:H34,'[1]DataEntry-TeamA'!U34:V34,'[2]DataEntry-TeamB'!G34:H34,'[2]DataEntry-TeamB'!U34:V34),0)</f>
        <v>0</v>
      </c>
      <c r="D33" s="19">
        <f>IF(COUNT('[1]DataEntry-TeamA'!I34,'[1]DataEntry-TeamA'!W34,'[2]DataEntry-TeamB'!I34,'[2]DataEntry-TeamB'!W34)&gt;0,AVERAGE('[1]DataEntry-TeamA'!I34,'[1]DataEntry-TeamA'!W34,'[2]DataEntry-TeamB'!I34,'[2]DataEntry-TeamB'!W34),0)</f>
        <v>0</v>
      </c>
      <c r="E33" s="19">
        <f>COUNT('[1]DataEntry-TeamA'!G34:H34,'[1]DataEntry-TeamA'!U34:V34,'[2]DataEntry-TeamB'!G34:H34,'[2]DataEntry-TeamB'!U34:V34)</f>
        <v>0</v>
      </c>
      <c r="F33" s="18">
        <f>IF(COUNT('[1]DataEntry-TeamA'!N34:O34,'[1]DataEntry-TeamA'!AB34:AC34,'[2]DataEntry-TeamB'!N34:O34,'[2]DataEntry-TeamB'!AB34:AC34)&gt;0,AVERAGE('[1]DataEntry-TeamA'!N34:O34,'[1]DataEntry-TeamA'!AB34:AC34,'[2]DataEntry-TeamB'!N34:O34,'[2]DataEntry-TeamB'!AB34:AC34),0)</f>
        <v>5.5</v>
      </c>
      <c r="G33" s="19">
        <f>IF(COUNT('[1]DataEntry-TeamA'!P34,'[1]DataEntry-TeamA'!AD34,'[2]DataEntry-TeamB'!P34,'[2]DataEntry-TeamB'!AD34)&gt;0,AVERAGE('[1]DataEntry-TeamA'!P34,'[1]DataEntry-TeamA'!AD34,'[2]DataEntry-TeamB'!P34,'[2]DataEntry-TeamB'!AD34),0)</f>
        <v>0</v>
      </c>
      <c r="H33" s="20">
        <f>COUNT('[1]DataEntry-TeamA'!N34:O34,'[1]DataEntry-TeamA'!AB34:AC34,'[2]DataEntry-TeamB'!N34:O34,'[2]DataEntry-TeamB'!AB34:AC34)</f>
        <v>1</v>
      </c>
      <c r="I33" s="19">
        <f>IF(COUNT('[1]DataEntry-TeamA'!AI34:AJ34,'[2]DataEntry-TeamB'!AI34:AJ34)&gt;0,AVERAGE('[1]DataEntry-TeamA'!AI34:AJ34,'[2]DataEntry-TeamB'!AI34:AJ34),0)</f>
        <v>0</v>
      </c>
      <c r="J33" s="19">
        <f>IF(COUNT('[1]DataEntry-TeamA'!AK34,'[2]DataEntry-TeamB'!AK34)&gt;0,AVERAGE('[1]DataEntry-TeamA'!AK34,'[2]DataEntry-TeamB'!AK34),0)</f>
        <v>0</v>
      </c>
      <c r="K33" s="20">
        <f>COUNT('[1]DataEntry-TeamA'!AI34:AJ34,'[2]DataEntry-TeamB'!AI34:AJ34)</f>
        <v>0</v>
      </c>
      <c r="L33" s="50">
        <f t="shared" si="2"/>
        <v>5.5</v>
      </c>
      <c r="M33" s="50" t="str">
        <f t="shared" si="3"/>
        <v/>
      </c>
      <c r="N33" s="51">
        <f t="shared" si="4"/>
        <v>1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" customFormat="1" ht="15" customHeight="1" x14ac:dyDescent="0.25">
      <c r="A34" s="33">
        <f t="shared" si="0"/>
        <v>22</v>
      </c>
      <c r="B34" s="28">
        <f>IF(COUNT('[1]DataEntry-TeamA'!B35,'[2]DataEntry-TeamB'!B35)&gt;0,AVERAGE('[1]DataEntry-TeamA'!B35,'[2]DataEntry-TeamB'!B35),"")</f>
        <v>85</v>
      </c>
      <c r="C34" s="27">
        <f>IF(COUNT('[1]DataEntry-TeamA'!G35:H35,'[1]DataEntry-TeamA'!U35:V35,'[2]DataEntry-TeamB'!G35:H35,'[2]DataEntry-TeamB'!U35:V35)&gt;0,AVERAGE('[1]DataEntry-TeamA'!G35:H35,'[1]DataEntry-TeamA'!U35:V35,'[2]DataEntry-TeamB'!G35:H35,'[2]DataEntry-TeamB'!U35:V35),0)</f>
        <v>12</v>
      </c>
      <c r="D34" s="27">
        <f>IF(COUNT('[1]DataEntry-TeamA'!I35,'[1]DataEntry-TeamA'!W35,'[2]DataEntry-TeamB'!I35,'[2]DataEntry-TeamB'!W35)&gt;0,AVERAGE('[1]DataEntry-TeamA'!I35,'[1]DataEntry-TeamA'!W35,'[2]DataEntry-TeamB'!I35,'[2]DataEntry-TeamB'!W35),0)</f>
        <v>1.75</v>
      </c>
      <c r="E34" s="27">
        <f>COUNT('[1]DataEntry-TeamA'!G35:H35,'[1]DataEntry-TeamA'!U35:V35,'[2]DataEntry-TeamB'!G35:H35,'[2]DataEntry-TeamB'!U35:V35)</f>
        <v>1</v>
      </c>
      <c r="F34" s="28">
        <f>IF(COUNT('[1]DataEntry-TeamA'!N35:O35,'[1]DataEntry-TeamA'!AB35:AC35,'[2]DataEntry-TeamB'!N35:O35,'[2]DataEntry-TeamB'!AB35:AC35)&gt;0,AVERAGE('[1]DataEntry-TeamA'!N35:O35,'[1]DataEntry-TeamA'!AB35:AC35,'[2]DataEntry-TeamB'!N35:O35,'[2]DataEntry-TeamB'!AB35:AC35),0)</f>
        <v>0</v>
      </c>
      <c r="G34" s="27">
        <f>IF(COUNT('[1]DataEntry-TeamA'!P35,'[1]DataEntry-TeamA'!AD35,'[2]DataEntry-TeamB'!P35,'[2]DataEntry-TeamB'!AD35)&gt;0,AVERAGE('[1]DataEntry-TeamA'!P35,'[1]DataEntry-TeamA'!AD35,'[2]DataEntry-TeamB'!P35,'[2]DataEntry-TeamB'!AD35),0)</f>
        <v>0</v>
      </c>
      <c r="H34" s="39">
        <f>COUNT('[1]DataEntry-TeamA'!N35:O35,'[1]DataEntry-TeamA'!AB35:AC35,'[2]DataEntry-TeamB'!N35:O35,'[2]DataEntry-TeamB'!AB35:AC35)</f>
        <v>0</v>
      </c>
      <c r="I34" s="27">
        <f>IF(COUNT('[1]DataEntry-TeamA'!AI35:AJ35,'[2]DataEntry-TeamB'!AI35:AJ35)&gt;0,AVERAGE('[1]DataEntry-TeamA'!AI35:AJ35,'[2]DataEntry-TeamB'!AI35:AJ35),0)</f>
        <v>0</v>
      </c>
      <c r="J34" s="27">
        <f>IF(COUNT('[1]DataEntry-TeamA'!AK35,'[2]DataEntry-TeamB'!AK35)&gt;0,AVERAGE('[1]DataEntry-TeamA'!AK35,'[2]DataEntry-TeamB'!AK35),0)</f>
        <v>0</v>
      </c>
      <c r="K34" s="39">
        <f>COUNT('[1]DataEntry-TeamA'!AI35:AJ35,'[2]DataEntry-TeamB'!AI35:AJ35)</f>
        <v>0</v>
      </c>
      <c r="L34" s="52">
        <f t="shared" si="2"/>
        <v>12</v>
      </c>
      <c r="M34" s="52">
        <f t="shared" si="3"/>
        <v>1.75</v>
      </c>
      <c r="N34" s="53">
        <f t="shared" si="4"/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 x14ac:dyDescent="0.25">
      <c r="A35" s="34">
        <f t="shared" si="0"/>
        <v>23</v>
      </c>
      <c r="B35" s="18">
        <f>IF(COUNT('[1]DataEntry-TeamA'!B36,'[2]DataEntry-TeamB'!B36)&gt;0,AVERAGE('[1]DataEntry-TeamA'!B36,'[2]DataEntry-TeamB'!B36),"")</f>
        <v>68</v>
      </c>
      <c r="C35" s="19">
        <f>IF(COUNT('[1]DataEntry-TeamA'!G36:H36,'[1]DataEntry-TeamA'!U36:V36,'[2]DataEntry-TeamB'!G36:H36,'[2]DataEntry-TeamB'!U36:V36)&gt;0,AVERAGE('[1]DataEntry-TeamA'!G36:H36,'[1]DataEntry-TeamA'!U36:V36,'[2]DataEntry-TeamB'!G36:H36,'[2]DataEntry-TeamB'!U36:V36),0)</f>
        <v>8.68</v>
      </c>
      <c r="D35" s="19">
        <f>IF(COUNT('[1]DataEntry-TeamA'!I36,'[1]DataEntry-TeamA'!W36,'[2]DataEntry-TeamB'!I36,'[2]DataEntry-TeamB'!W36)&gt;0,AVERAGE('[1]DataEntry-TeamA'!I36,'[1]DataEntry-TeamA'!W36,'[2]DataEntry-TeamB'!I36,'[2]DataEntry-TeamB'!W36),0)</f>
        <v>13</v>
      </c>
      <c r="E35" s="19">
        <f>COUNT('[1]DataEntry-TeamA'!G36:H36,'[1]DataEntry-TeamA'!U36:V36,'[2]DataEntry-TeamB'!G36:H36,'[2]DataEntry-TeamB'!U36:V36)</f>
        <v>1</v>
      </c>
      <c r="F35" s="18">
        <f>IF(COUNT('[1]DataEntry-TeamA'!N36:O36,'[1]DataEntry-TeamA'!AB36:AC36,'[2]DataEntry-TeamB'!N36:O36,'[2]DataEntry-TeamB'!AB36:AC36)&gt;0,AVERAGE('[1]DataEntry-TeamA'!N36:O36,'[1]DataEntry-TeamA'!AB36:AC36,'[2]DataEntry-TeamB'!N36:O36,'[2]DataEntry-TeamB'!AB36:AC36),0)</f>
        <v>0</v>
      </c>
      <c r="G35" s="19">
        <f>IF(COUNT('[1]DataEntry-TeamA'!P36,'[1]DataEntry-TeamA'!AD36,'[2]DataEntry-TeamB'!P36,'[2]DataEntry-TeamB'!AD36)&gt;0,AVERAGE('[1]DataEntry-TeamA'!P36,'[1]DataEntry-TeamA'!AD36,'[2]DataEntry-TeamB'!P36,'[2]DataEntry-TeamB'!AD36),0)</f>
        <v>0</v>
      </c>
      <c r="H35" s="20">
        <f>COUNT('[1]DataEntry-TeamA'!N36:O36,'[1]DataEntry-TeamA'!AB36:AC36,'[2]DataEntry-TeamB'!N36:O36,'[2]DataEntry-TeamB'!AB36:AC36)</f>
        <v>0</v>
      </c>
      <c r="I35" s="19">
        <f>IF(COUNT('[1]DataEntry-TeamA'!AI36:AJ36,'[2]DataEntry-TeamB'!AI36:AJ36)&gt;0,AVERAGE('[1]DataEntry-TeamA'!AI36:AJ36,'[2]DataEntry-TeamB'!AI36:AJ36),0)</f>
        <v>0</v>
      </c>
      <c r="J35" s="19">
        <f>IF(COUNT('[1]DataEntry-TeamA'!AK36,'[2]DataEntry-TeamB'!AK36)&gt;0,AVERAGE('[1]DataEntry-TeamA'!AK36,'[2]DataEntry-TeamB'!AK36),0)</f>
        <v>0</v>
      </c>
      <c r="K35" s="20">
        <f>COUNT('[1]DataEntry-TeamA'!AI36:AJ36,'[2]DataEntry-TeamB'!AI36:AJ36)</f>
        <v>0</v>
      </c>
      <c r="L35" s="50">
        <f t="shared" si="2"/>
        <v>8.68</v>
      </c>
      <c r="M35" s="50">
        <f t="shared" si="3"/>
        <v>13</v>
      </c>
      <c r="N35" s="51">
        <f t="shared" si="4"/>
        <v>1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2" customFormat="1" ht="15" customHeight="1" x14ac:dyDescent="0.25">
      <c r="A36" s="33">
        <f t="shared" si="0"/>
        <v>24</v>
      </c>
      <c r="B36" s="28">
        <f>IF(COUNT('[1]DataEntry-TeamA'!B37,'[2]DataEntry-TeamB'!B37)&gt;0,AVERAGE('[1]DataEntry-TeamA'!B37,'[2]DataEntry-TeamB'!B37),"")</f>
        <v>80</v>
      </c>
      <c r="C36" s="27">
        <f>IF(COUNT('[1]DataEntry-TeamA'!G37:H37,'[1]DataEntry-TeamA'!U37:V37,'[2]DataEntry-TeamB'!G37:H37,'[2]DataEntry-TeamB'!U37:V37)&gt;0,AVERAGE('[1]DataEntry-TeamA'!G37:H37,'[1]DataEntry-TeamA'!U37:V37,'[2]DataEntry-TeamB'!G37:H37,'[2]DataEntry-TeamB'!U37:V37),0)</f>
        <v>0</v>
      </c>
      <c r="D36" s="27">
        <f>IF(COUNT('[1]DataEntry-TeamA'!I37,'[1]DataEntry-TeamA'!W37,'[2]DataEntry-TeamB'!I37,'[2]DataEntry-TeamB'!W37)&gt;0,AVERAGE('[1]DataEntry-TeamA'!I37,'[1]DataEntry-TeamA'!W37,'[2]DataEntry-TeamB'!I37,'[2]DataEntry-TeamB'!W37),0)</f>
        <v>0</v>
      </c>
      <c r="E36" s="27">
        <f>COUNT('[1]DataEntry-TeamA'!G37:H37,'[1]DataEntry-TeamA'!U37:V37,'[2]DataEntry-TeamB'!G37:H37,'[2]DataEntry-TeamB'!U37:V37)</f>
        <v>0</v>
      </c>
      <c r="F36" s="28">
        <f>IF(COUNT('[1]DataEntry-TeamA'!N37:O37,'[1]DataEntry-TeamA'!AB37:AC37,'[2]DataEntry-TeamB'!N37:O37,'[2]DataEntry-TeamB'!AB37:AC37)&gt;0,AVERAGE('[1]DataEntry-TeamA'!N37:O37,'[1]DataEntry-TeamA'!AB37:AC37,'[2]DataEntry-TeamB'!N37:O37,'[2]DataEntry-TeamB'!AB37:AC37),0)</f>
        <v>0</v>
      </c>
      <c r="G36" s="27">
        <f>IF(COUNT('[1]DataEntry-TeamA'!P37,'[1]DataEntry-TeamA'!AD37,'[2]DataEntry-TeamB'!P37,'[2]DataEntry-TeamB'!AD37)&gt;0,AVERAGE('[1]DataEntry-TeamA'!P37,'[1]DataEntry-TeamA'!AD37,'[2]DataEntry-TeamB'!P37,'[2]DataEntry-TeamB'!AD37),0)</f>
        <v>0</v>
      </c>
      <c r="H36" s="39">
        <f>COUNT('[1]DataEntry-TeamA'!N37:O37,'[1]DataEntry-TeamA'!AB37:AC37,'[2]DataEntry-TeamB'!N37:O37,'[2]DataEntry-TeamB'!AB37:AC37)</f>
        <v>0</v>
      </c>
      <c r="I36" s="27">
        <f>IF(COUNT('[1]DataEntry-TeamA'!AI37:AJ37,'[2]DataEntry-TeamB'!AI37:AJ37)&gt;0,AVERAGE('[1]DataEntry-TeamA'!AI37:AJ37,'[2]DataEntry-TeamB'!AI37:AJ37),0)</f>
        <v>0</v>
      </c>
      <c r="J36" s="27">
        <f>IF(COUNT('[1]DataEntry-TeamA'!AK37,'[2]DataEntry-TeamB'!AK37)&gt;0,AVERAGE('[1]DataEntry-TeamA'!AK37,'[2]DataEntry-TeamB'!AK37),0)</f>
        <v>0</v>
      </c>
      <c r="K36" s="39">
        <f>COUNT('[1]DataEntry-TeamA'!AI37:AJ37,'[2]DataEntry-TeamB'!AI37:AJ37)</f>
        <v>0</v>
      </c>
      <c r="L36" s="52" t="str">
        <f t="shared" si="2"/>
        <v/>
      </c>
      <c r="M36" s="52" t="str">
        <f t="shared" si="3"/>
        <v/>
      </c>
      <c r="N36" s="53" t="str">
        <f t="shared" si="4"/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 x14ac:dyDescent="0.25">
      <c r="A37" s="34">
        <f t="shared" si="0"/>
        <v>25</v>
      </c>
      <c r="B37" s="18">
        <f>IF(COUNT('[1]DataEntry-TeamA'!B38,'[2]DataEntry-TeamB'!B38)&gt;0,AVERAGE('[1]DataEntry-TeamA'!B38,'[2]DataEntry-TeamB'!B38),"")</f>
        <v>85</v>
      </c>
      <c r="C37" s="19">
        <f>IF(COUNT('[1]DataEntry-TeamA'!G38:H38,'[1]DataEntry-TeamA'!U38:V38,'[2]DataEntry-TeamB'!G38:H38,'[2]DataEntry-TeamB'!U38:V38)&gt;0,AVERAGE('[1]DataEntry-TeamA'!G38:H38,'[1]DataEntry-TeamA'!U38:V38,'[2]DataEntry-TeamB'!G38:H38,'[2]DataEntry-TeamB'!U38:V38),0)</f>
        <v>0</v>
      </c>
      <c r="D37" s="19">
        <f>IF(COUNT('[1]DataEntry-TeamA'!I38,'[1]DataEntry-TeamA'!W38,'[2]DataEntry-TeamB'!I38,'[2]DataEntry-TeamB'!W38)&gt;0,AVERAGE('[1]DataEntry-TeamA'!I38,'[1]DataEntry-TeamA'!W38,'[2]DataEntry-TeamB'!I38,'[2]DataEntry-TeamB'!W38),0)</f>
        <v>0</v>
      </c>
      <c r="E37" s="19">
        <f>COUNT('[1]DataEntry-TeamA'!G38:H38,'[1]DataEntry-TeamA'!U38:V38,'[2]DataEntry-TeamB'!G38:H38,'[2]DataEntry-TeamB'!U38:V38)</f>
        <v>0</v>
      </c>
      <c r="F37" s="18">
        <f>IF(COUNT('[1]DataEntry-TeamA'!N38:O38,'[1]DataEntry-TeamA'!AB38:AC38,'[2]DataEntry-TeamB'!N38:O38,'[2]DataEntry-TeamB'!AB38:AC38)&gt;0,AVERAGE('[1]DataEntry-TeamA'!N38:O38,'[1]DataEntry-TeamA'!AB38:AC38,'[2]DataEntry-TeamB'!N38:O38,'[2]DataEntry-TeamB'!AB38:AC38),0)</f>
        <v>0</v>
      </c>
      <c r="G37" s="19">
        <f>IF(COUNT('[1]DataEntry-TeamA'!P38,'[1]DataEntry-TeamA'!AD38,'[2]DataEntry-TeamB'!P38,'[2]DataEntry-TeamB'!AD38)&gt;0,AVERAGE('[1]DataEntry-TeamA'!P38,'[1]DataEntry-TeamA'!AD38,'[2]DataEntry-TeamB'!P38,'[2]DataEntry-TeamB'!AD38),0)</f>
        <v>0</v>
      </c>
      <c r="H37" s="20">
        <f>COUNT('[1]DataEntry-TeamA'!N38:O38,'[1]DataEntry-TeamA'!AB38:AC38,'[2]DataEntry-TeamB'!N38:O38,'[2]DataEntry-TeamB'!AB38:AC38)</f>
        <v>0</v>
      </c>
      <c r="I37" s="19">
        <f>IF(COUNT('[1]DataEntry-TeamA'!AI38:AJ38,'[2]DataEntry-TeamB'!AI38:AJ38)&gt;0,AVERAGE('[1]DataEntry-TeamA'!AI38:AJ38,'[2]DataEntry-TeamB'!AI38:AJ38),0)</f>
        <v>0</v>
      </c>
      <c r="J37" s="19">
        <f>IF(COUNT('[1]DataEntry-TeamA'!AK38,'[2]DataEntry-TeamB'!AK38)&gt;0,AVERAGE('[1]DataEntry-TeamA'!AK38,'[2]DataEntry-TeamB'!AK38),0)</f>
        <v>0</v>
      </c>
      <c r="K37" s="20">
        <f>COUNT('[1]DataEntry-TeamA'!AI38:AJ38,'[2]DataEntry-TeamB'!AI38:AJ38)</f>
        <v>0</v>
      </c>
      <c r="L37" s="50" t="str">
        <f t="shared" si="2"/>
        <v/>
      </c>
      <c r="M37" s="50" t="str">
        <f t="shared" si="3"/>
        <v/>
      </c>
      <c r="N37" s="51" t="str">
        <f t="shared" si="4"/>
        <v/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" customFormat="1" ht="15" customHeight="1" x14ac:dyDescent="0.25">
      <c r="A38" s="33">
        <f t="shared" si="0"/>
        <v>26</v>
      </c>
      <c r="B38" s="28" t="str">
        <f>IF(COUNT('[1]DataEntry-TeamA'!B39,'[2]DataEntry-TeamB'!B39)&gt;0,AVERAGE('[1]DataEntry-TeamA'!B39,'[2]DataEntry-TeamB'!B39),"")</f>
        <v/>
      </c>
      <c r="C38" s="27">
        <f>IF(COUNT('[1]DataEntry-TeamA'!G39:H39,'[1]DataEntry-TeamA'!U39:V39,'[2]DataEntry-TeamB'!G39:H39,'[2]DataEntry-TeamB'!U39:V39)&gt;0,AVERAGE('[1]DataEntry-TeamA'!G39:H39,'[1]DataEntry-TeamA'!U39:V39,'[2]DataEntry-TeamB'!G39:H39,'[2]DataEntry-TeamB'!U39:V39),0)</f>
        <v>0</v>
      </c>
      <c r="D38" s="27">
        <f>IF(COUNT('[1]DataEntry-TeamA'!I39,'[1]DataEntry-TeamA'!W39,'[2]DataEntry-TeamB'!I39,'[2]DataEntry-TeamB'!W39)&gt;0,AVERAGE('[1]DataEntry-TeamA'!I39,'[1]DataEntry-TeamA'!W39,'[2]DataEntry-TeamB'!I39,'[2]DataEntry-TeamB'!W39),0)</f>
        <v>0</v>
      </c>
      <c r="E38" s="27">
        <f>COUNT('[1]DataEntry-TeamA'!G39:H39,'[1]DataEntry-TeamA'!U39:V39,'[2]DataEntry-TeamB'!G39:H39,'[2]DataEntry-TeamB'!U39:V39)</f>
        <v>0</v>
      </c>
      <c r="F38" s="28">
        <f>IF(COUNT('[1]DataEntry-TeamA'!N39:O39,'[1]DataEntry-TeamA'!AB39:AC39,'[2]DataEntry-TeamB'!N39:O39,'[2]DataEntry-TeamB'!AB39:AC39)&gt;0,AVERAGE('[1]DataEntry-TeamA'!N39:O39,'[1]DataEntry-TeamA'!AB39:AC39,'[2]DataEntry-TeamB'!N39:O39,'[2]DataEntry-TeamB'!AB39:AC39),0)</f>
        <v>0</v>
      </c>
      <c r="G38" s="27">
        <f>IF(COUNT('[1]DataEntry-TeamA'!P39,'[1]DataEntry-TeamA'!AD39,'[2]DataEntry-TeamB'!P39,'[2]DataEntry-TeamB'!AD39)&gt;0,AVERAGE('[1]DataEntry-TeamA'!P39,'[1]DataEntry-TeamA'!AD39,'[2]DataEntry-TeamB'!P39,'[2]DataEntry-TeamB'!AD39),0)</f>
        <v>0</v>
      </c>
      <c r="H38" s="39">
        <f>COUNT('[1]DataEntry-TeamA'!N39:O39,'[1]DataEntry-TeamA'!AB39:AC39,'[2]DataEntry-TeamB'!N39:O39,'[2]DataEntry-TeamB'!AB39:AC39)</f>
        <v>0</v>
      </c>
      <c r="I38" s="27">
        <f>IF(COUNT('[1]DataEntry-TeamA'!AI39:AJ39,'[2]DataEntry-TeamB'!AI39:AJ39)&gt;0,AVERAGE('[1]DataEntry-TeamA'!AI39:AJ39,'[2]DataEntry-TeamB'!AI39:AJ39),0)</f>
        <v>0</v>
      </c>
      <c r="J38" s="27">
        <f>IF(COUNT('[1]DataEntry-TeamA'!AK39,'[2]DataEntry-TeamB'!AK39)&gt;0,AVERAGE('[1]DataEntry-TeamA'!AK39,'[2]DataEntry-TeamB'!AK39),0)</f>
        <v>0</v>
      </c>
      <c r="K38" s="39">
        <f>COUNT('[1]DataEntry-TeamA'!AI39:AJ39,'[2]DataEntry-TeamB'!AI39:AJ39)</f>
        <v>0</v>
      </c>
      <c r="L38" s="52" t="str">
        <f t="shared" si="2"/>
        <v/>
      </c>
      <c r="M38" s="52" t="str">
        <f t="shared" si="3"/>
        <v/>
      </c>
      <c r="N38" s="53" t="str">
        <f t="shared" si="4"/>
        <v/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 customHeight="1" x14ac:dyDescent="0.25">
      <c r="A39" s="34">
        <f t="shared" si="0"/>
        <v>27</v>
      </c>
      <c r="B39" s="18">
        <f>IF(COUNT('[1]DataEntry-TeamA'!B40,'[2]DataEntry-TeamB'!B40)&gt;0,AVERAGE('[1]DataEntry-TeamA'!B40,'[2]DataEntry-TeamB'!B40),"")</f>
        <v>80</v>
      </c>
      <c r="C39" s="19">
        <f>IF(COUNT('[1]DataEntry-TeamA'!G40:H40,'[1]DataEntry-TeamA'!U40:V40,'[2]DataEntry-TeamB'!G40:H40,'[2]DataEntry-TeamB'!U40:V40)&gt;0,AVERAGE('[1]DataEntry-TeamA'!G40:H40,'[1]DataEntry-TeamA'!U40:V40,'[2]DataEntry-TeamB'!G40:H40,'[2]DataEntry-TeamB'!U40:V40),0)</f>
        <v>0</v>
      </c>
      <c r="D39" s="19">
        <f>IF(COUNT('[1]DataEntry-TeamA'!I40,'[1]DataEntry-TeamA'!W40,'[2]DataEntry-TeamB'!I40,'[2]DataEntry-TeamB'!W40)&gt;0,AVERAGE('[1]DataEntry-TeamA'!I40,'[1]DataEntry-TeamA'!W40,'[2]DataEntry-TeamB'!I40,'[2]DataEntry-TeamB'!W40),0)</f>
        <v>0</v>
      </c>
      <c r="E39" s="19">
        <f>COUNT('[1]DataEntry-TeamA'!G40:H40,'[1]DataEntry-TeamA'!U40:V40,'[2]DataEntry-TeamB'!G40:H40,'[2]DataEntry-TeamB'!U40:V40)</f>
        <v>0</v>
      </c>
      <c r="F39" s="18">
        <f>IF(COUNT('[1]DataEntry-TeamA'!N40:O40,'[1]DataEntry-TeamA'!AB40:AC40,'[2]DataEntry-TeamB'!N40:O40,'[2]DataEntry-TeamB'!AB40:AC40)&gt;0,AVERAGE('[1]DataEntry-TeamA'!N40:O40,'[1]DataEntry-TeamA'!AB40:AC40,'[2]DataEntry-TeamB'!N40:O40,'[2]DataEntry-TeamB'!AB40:AC40),0)</f>
        <v>0</v>
      </c>
      <c r="G39" s="19">
        <f>IF(COUNT('[1]DataEntry-TeamA'!P40,'[1]DataEntry-TeamA'!AD40,'[2]DataEntry-TeamB'!P40,'[2]DataEntry-TeamB'!AD40)&gt;0,AVERAGE('[1]DataEntry-TeamA'!P40,'[1]DataEntry-TeamA'!AD40,'[2]DataEntry-TeamB'!P40,'[2]DataEntry-TeamB'!AD40),0)</f>
        <v>0</v>
      </c>
      <c r="H39" s="20">
        <f>COUNT('[1]DataEntry-TeamA'!N40:O40,'[1]DataEntry-TeamA'!AB40:AC40,'[2]DataEntry-TeamB'!N40:O40,'[2]DataEntry-TeamB'!AB40:AC40)</f>
        <v>0</v>
      </c>
      <c r="I39" s="19">
        <f>IF(COUNT('[1]DataEntry-TeamA'!AI40:AJ40,'[2]DataEntry-TeamB'!AI40:AJ40)&gt;0,AVERAGE('[1]DataEntry-TeamA'!AI40:AJ40,'[2]DataEntry-TeamB'!AI40:AJ40),0)</f>
        <v>0</v>
      </c>
      <c r="J39" s="19">
        <f>IF(COUNT('[1]DataEntry-TeamA'!AK40,'[2]DataEntry-TeamB'!AK40)&gt;0,AVERAGE('[1]DataEntry-TeamA'!AK40,'[2]DataEntry-TeamB'!AK40),0)</f>
        <v>0</v>
      </c>
      <c r="K39" s="20">
        <f>COUNT('[1]DataEntry-TeamA'!AI40:AJ40,'[2]DataEntry-TeamB'!AI40:AJ40)</f>
        <v>0</v>
      </c>
      <c r="L39" s="50" t="str">
        <f t="shared" si="2"/>
        <v/>
      </c>
      <c r="M39" s="50" t="str">
        <f t="shared" si="3"/>
        <v/>
      </c>
      <c r="N39" s="51" t="str">
        <f t="shared" si="4"/>
        <v/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2" customFormat="1" ht="15" customHeight="1" x14ac:dyDescent="0.25">
      <c r="A40" s="33">
        <f t="shared" si="0"/>
        <v>28</v>
      </c>
      <c r="B40" s="28">
        <f>IF(COUNT('[1]DataEntry-TeamA'!B41,'[2]DataEntry-TeamB'!B41)&gt;0,AVERAGE('[1]DataEntry-TeamA'!B41,'[2]DataEntry-TeamB'!B41),"")</f>
        <v>77</v>
      </c>
      <c r="C40" s="27">
        <f>IF(COUNT('[1]DataEntry-TeamA'!G41:H41,'[1]DataEntry-TeamA'!U41:V41,'[2]DataEntry-TeamB'!G41:H41,'[2]DataEntry-TeamB'!U41:V41)&gt;0,AVERAGE('[1]DataEntry-TeamA'!G41:H41,'[1]DataEntry-TeamA'!U41:V41,'[2]DataEntry-TeamB'!G41:H41,'[2]DataEntry-TeamB'!U41:V41),0)</f>
        <v>0</v>
      </c>
      <c r="D40" s="27">
        <f>IF(COUNT('[1]DataEntry-TeamA'!I41,'[1]DataEntry-TeamA'!W41,'[2]DataEntry-TeamB'!I41,'[2]DataEntry-TeamB'!W41)&gt;0,AVERAGE('[1]DataEntry-TeamA'!I41,'[1]DataEntry-TeamA'!W41,'[2]DataEntry-TeamB'!I41,'[2]DataEntry-TeamB'!W41),0)</f>
        <v>0</v>
      </c>
      <c r="E40" s="27">
        <f>COUNT('[1]DataEntry-TeamA'!G41:H41,'[1]DataEntry-TeamA'!U41:V41,'[2]DataEntry-TeamB'!G41:H41,'[2]DataEntry-TeamB'!U41:V41)</f>
        <v>0</v>
      </c>
      <c r="F40" s="28">
        <f>IF(COUNT('[1]DataEntry-TeamA'!N41:O41,'[1]DataEntry-TeamA'!AB41:AC41,'[2]DataEntry-TeamB'!N41:O41,'[2]DataEntry-TeamB'!AB41:AC41)&gt;0,AVERAGE('[1]DataEntry-TeamA'!N41:O41,'[1]DataEntry-TeamA'!AB41:AC41,'[2]DataEntry-TeamB'!N41:O41,'[2]DataEntry-TeamB'!AB41:AC41),0)</f>
        <v>0</v>
      </c>
      <c r="G40" s="27">
        <f>IF(COUNT('[1]DataEntry-TeamA'!P41,'[1]DataEntry-TeamA'!AD41,'[2]DataEntry-TeamB'!P41,'[2]DataEntry-TeamB'!AD41)&gt;0,AVERAGE('[1]DataEntry-TeamA'!P41,'[1]DataEntry-TeamA'!AD41,'[2]DataEntry-TeamB'!P41,'[2]DataEntry-TeamB'!AD41),0)</f>
        <v>0</v>
      </c>
      <c r="H40" s="39">
        <f>COUNT('[1]DataEntry-TeamA'!N41:O41,'[1]DataEntry-TeamA'!AB41:AC41,'[2]DataEntry-TeamB'!N41:O41,'[2]DataEntry-TeamB'!AB41:AC41)</f>
        <v>0</v>
      </c>
      <c r="I40" s="27">
        <f>IF(COUNT('[1]DataEntry-TeamA'!AI41:AJ41,'[2]DataEntry-TeamB'!AI41:AJ41)&gt;0,AVERAGE('[1]DataEntry-TeamA'!AI41:AJ41,'[2]DataEntry-TeamB'!AI41:AJ41),0)</f>
        <v>0</v>
      </c>
      <c r="J40" s="27">
        <f>IF(COUNT('[1]DataEntry-TeamA'!AK41,'[2]DataEntry-TeamB'!AK41)&gt;0,AVERAGE('[1]DataEntry-TeamA'!AK41,'[2]DataEntry-TeamB'!AK41),0)</f>
        <v>0</v>
      </c>
      <c r="K40" s="39">
        <f>COUNT('[1]DataEntry-TeamA'!AI41:AJ41,'[2]DataEntry-TeamB'!AI41:AJ41)</f>
        <v>0</v>
      </c>
      <c r="L40" s="52" t="str">
        <f t="shared" si="2"/>
        <v/>
      </c>
      <c r="M40" s="52" t="str">
        <f t="shared" si="3"/>
        <v/>
      </c>
      <c r="N40" s="53" t="str">
        <f t="shared" si="4"/>
        <v/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 x14ac:dyDescent="0.25">
      <c r="A41" s="34">
        <f t="shared" si="0"/>
        <v>29</v>
      </c>
      <c r="B41" s="18">
        <f>IF(COUNT('[1]DataEntry-TeamA'!B42,'[2]DataEntry-TeamB'!B42)&gt;0,AVERAGE('[1]DataEntry-TeamA'!B42,'[2]DataEntry-TeamB'!B42),"")</f>
        <v>56</v>
      </c>
      <c r="C41" s="19">
        <f>IF(COUNT('[1]DataEntry-TeamA'!G42:H42,'[1]DataEntry-TeamA'!U42:V42,'[2]DataEntry-TeamB'!G42:H42,'[2]DataEntry-TeamB'!U42:V42)&gt;0,AVERAGE('[1]DataEntry-TeamA'!G42:H42,'[1]DataEntry-TeamA'!U42:V42,'[2]DataEntry-TeamB'!G42:H42,'[2]DataEntry-TeamB'!U42:V42),0)</f>
        <v>13.399999999999999</v>
      </c>
      <c r="D41" s="19">
        <f>IF(COUNT('[1]DataEntry-TeamA'!I42,'[1]DataEntry-TeamA'!W42,'[2]DataEntry-TeamB'!I42,'[2]DataEntry-TeamB'!W42)&gt;0,AVERAGE('[1]DataEntry-TeamA'!I42,'[1]DataEntry-TeamA'!W42,'[2]DataEntry-TeamB'!I42,'[2]DataEntry-TeamB'!W42),0)</f>
        <v>22</v>
      </c>
      <c r="E41" s="19">
        <f>COUNT('[1]DataEntry-TeamA'!G42:H42,'[1]DataEntry-TeamA'!U42:V42,'[2]DataEntry-TeamB'!G42:H42,'[2]DataEntry-TeamB'!U42:V42)</f>
        <v>1</v>
      </c>
      <c r="F41" s="18">
        <f>IF(COUNT('[1]DataEntry-TeamA'!N42:O42,'[1]DataEntry-TeamA'!AB42:AC42,'[2]DataEntry-TeamB'!N42:O42,'[2]DataEntry-TeamB'!AB42:AC42)&gt;0,AVERAGE('[1]DataEntry-TeamA'!N42:O42,'[1]DataEntry-TeamA'!AB42:AC42,'[2]DataEntry-TeamB'!N42:O42,'[2]DataEntry-TeamB'!AB42:AC42),0)</f>
        <v>0</v>
      </c>
      <c r="G41" s="19">
        <f>IF(COUNT('[1]DataEntry-TeamA'!P42,'[1]DataEntry-TeamA'!AD42,'[2]DataEntry-TeamB'!P42,'[2]DataEntry-TeamB'!AD42)&gt;0,AVERAGE('[1]DataEntry-TeamA'!P42,'[1]DataEntry-TeamA'!AD42,'[2]DataEntry-TeamB'!P42,'[2]DataEntry-TeamB'!AD42),0)</f>
        <v>0</v>
      </c>
      <c r="H41" s="20">
        <f>COUNT('[1]DataEntry-TeamA'!N42:O42,'[1]DataEntry-TeamA'!AB42:AC42,'[2]DataEntry-TeamB'!N42:O42,'[2]DataEntry-TeamB'!AB42:AC42)</f>
        <v>0</v>
      </c>
      <c r="I41" s="19">
        <f>IF(COUNT('[1]DataEntry-TeamA'!AI42:AJ42,'[2]DataEntry-TeamB'!AI42:AJ42)&gt;0,AVERAGE('[1]DataEntry-TeamA'!AI42:AJ42,'[2]DataEntry-TeamB'!AI42:AJ42),0)</f>
        <v>0</v>
      </c>
      <c r="J41" s="19">
        <f>IF(COUNT('[1]DataEntry-TeamA'!AK42,'[2]DataEntry-TeamB'!AK42)&gt;0,AVERAGE('[1]DataEntry-TeamA'!AK42,'[2]DataEntry-TeamB'!AK42),0)</f>
        <v>0</v>
      </c>
      <c r="K41" s="20">
        <f>COUNT('[1]DataEntry-TeamA'!AI42:AJ42,'[2]DataEntry-TeamB'!AI42:AJ42)</f>
        <v>0</v>
      </c>
      <c r="L41" s="50">
        <f t="shared" si="2"/>
        <v>13.399999999999999</v>
      </c>
      <c r="M41" s="50">
        <f t="shared" si="3"/>
        <v>22</v>
      </c>
      <c r="N41" s="51">
        <f t="shared" si="4"/>
        <v>1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2" customFormat="1" ht="15" customHeight="1" x14ac:dyDescent="0.25">
      <c r="A42" s="33">
        <f t="shared" si="0"/>
        <v>30</v>
      </c>
      <c r="B42" s="28">
        <f>IF(COUNT('[1]DataEntry-TeamA'!B43,'[2]DataEntry-TeamB'!B43)&gt;0,AVERAGE('[1]DataEntry-TeamA'!B43,'[2]DataEntry-TeamB'!B43),"")</f>
        <v>43</v>
      </c>
      <c r="C42" s="27">
        <f>IF(COUNT('[1]DataEntry-TeamA'!G43:H43,'[1]DataEntry-TeamA'!U43:V43,'[2]DataEntry-TeamB'!G43:H43,'[2]DataEntry-TeamB'!U43:V43)&gt;0,AVERAGE('[1]DataEntry-TeamA'!G43:H43,'[1]DataEntry-TeamA'!U43:V43,'[2]DataEntry-TeamB'!G43:H43,'[2]DataEntry-TeamB'!U43:V43),0)</f>
        <v>13.905000000000001</v>
      </c>
      <c r="D42" s="27">
        <f>IF(COUNT('[1]DataEntry-TeamA'!I43,'[1]DataEntry-TeamA'!W43,'[2]DataEntry-TeamB'!I43,'[2]DataEntry-TeamB'!W43)&gt;0,AVERAGE('[1]DataEntry-TeamA'!I43,'[1]DataEntry-TeamA'!W43,'[2]DataEntry-TeamB'!I43,'[2]DataEntry-TeamB'!W43),0)</f>
        <v>27.5</v>
      </c>
      <c r="E42" s="27">
        <f>COUNT('[1]DataEntry-TeamA'!G43:H43,'[1]DataEntry-TeamA'!U43:V43,'[2]DataEntry-TeamB'!G43:H43,'[2]DataEntry-TeamB'!U43:V43)</f>
        <v>2</v>
      </c>
      <c r="F42" s="28">
        <f>IF(COUNT('[1]DataEntry-TeamA'!N43:O43,'[1]DataEntry-TeamA'!AB43:AC43,'[2]DataEntry-TeamB'!N43:O43,'[2]DataEntry-TeamB'!AB43:AC43)&gt;0,AVERAGE('[1]DataEntry-TeamA'!N43:O43,'[1]DataEntry-TeamA'!AB43:AC43,'[2]DataEntry-TeamB'!N43:O43,'[2]DataEntry-TeamB'!AB43:AC43),0)</f>
        <v>12.55</v>
      </c>
      <c r="G42" s="27">
        <f>IF(COUNT('[1]DataEntry-TeamA'!P43,'[1]DataEntry-TeamA'!AD43,'[2]DataEntry-TeamB'!P43,'[2]DataEntry-TeamB'!AD43)&gt;0,AVERAGE('[1]DataEntry-TeamA'!P43,'[1]DataEntry-TeamA'!AD43,'[2]DataEntry-TeamB'!P43,'[2]DataEntry-TeamB'!AD43),0)</f>
        <v>30</v>
      </c>
      <c r="H42" s="39">
        <f>COUNT('[1]DataEntry-TeamA'!N43:O43,'[1]DataEntry-TeamA'!AB43:AC43,'[2]DataEntry-TeamB'!N43:O43,'[2]DataEntry-TeamB'!AB43:AC43)</f>
        <v>1</v>
      </c>
      <c r="I42" s="27">
        <f>IF(COUNT('[1]DataEntry-TeamA'!AI43:AJ43,'[2]DataEntry-TeamB'!AI43:AJ43)&gt;0,AVERAGE('[1]DataEntry-TeamA'!AI43:AJ43,'[2]DataEntry-TeamB'!AI43:AJ43),0)</f>
        <v>0</v>
      </c>
      <c r="J42" s="27">
        <f>IF(COUNT('[1]DataEntry-TeamA'!AK43,'[2]DataEntry-TeamB'!AK43)&gt;0,AVERAGE('[1]DataEntry-TeamA'!AK43,'[2]DataEntry-TeamB'!AK43),0)</f>
        <v>0</v>
      </c>
      <c r="K42" s="39">
        <f>COUNT('[1]DataEntry-TeamA'!AI43:AJ43,'[2]DataEntry-TeamB'!AI43:AJ43)</f>
        <v>0</v>
      </c>
      <c r="L42" s="52">
        <f t="shared" si="2"/>
        <v>26.455000000000002</v>
      </c>
      <c r="M42" s="52">
        <f t="shared" si="3"/>
        <v>57.5</v>
      </c>
      <c r="N42" s="53">
        <f t="shared" si="4"/>
        <v>3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customHeight="1" x14ac:dyDescent="0.25">
      <c r="A43" s="34"/>
      <c r="B43" s="18"/>
      <c r="C43" s="19"/>
      <c r="D43" s="19"/>
      <c r="E43" s="19"/>
      <c r="F43" s="18"/>
      <c r="G43" s="19"/>
      <c r="H43" s="20"/>
      <c r="I43" s="19"/>
      <c r="J43" s="19"/>
      <c r="K43" s="20"/>
      <c r="L43" s="50"/>
      <c r="M43" s="50"/>
      <c r="N43" s="51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2" customFormat="1" ht="15" customHeight="1" x14ac:dyDescent="0.25">
      <c r="A44" s="33"/>
      <c r="B44" s="28"/>
      <c r="C44" s="27"/>
      <c r="D44" s="27"/>
      <c r="E44" s="27"/>
      <c r="F44" s="28"/>
      <c r="G44" s="27"/>
      <c r="H44" s="39"/>
      <c r="I44" s="27"/>
      <c r="J44" s="27"/>
      <c r="K44" s="39"/>
      <c r="L44" s="52"/>
      <c r="M44" s="52"/>
      <c r="N44" s="53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 customHeight="1" x14ac:dyDescent="0.25">
      <c r="A45" s="34"/>
      <c r="B45" s="18"/>
      <c r="C45" s="19"/>
      <c r="D45" s="19"/>
      <c r="E45" s="19"/>
      <c r="F45" s="18"/>
      <c r="G45" s="19"/>
      <c r="H45" s="20"/>
      <c r="I45" s="19"/>
      <c r="J45" s="19"/>
      <c r="K45" s="20"/>
      <c r="L45" s="50"/>
      <c r="M45" s="50"/>
      <c r="N45" s="51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" customFormat="1" ht="15" customHeight="1" x14ac:dyDescent="0.25">
      <c r="A46" s="33"/>
      <c r="B46" s="28"/>
      <c r="C46" s="27"/>
      <c r="D46" s="27"/>
      <c r="E46" s="27"/>
      <c r="F46" s="28"/>
      <c r="G46" s="27"/>
      <c r="H46" s="39"/>
      <c r="I46" s="27"/>
      <c r="J46" s="27"/>
      <c r="K46" s="39"/>
      <c r="L46" s="52"/>
      <c r="M46" s="52"/>
      <c r="N46" s="53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 customHeight="1" x14ac:dyDescent="0.25">
      <c r="A47" s="34"/>
      <c r="B47" s="18"/>
      <c r="C47" s="19"/>
      <c r="D47" s="19"/>
      <c r="E47" s="19"/>
      <c r="F47" s="18"/>
      <c r="G47" s="19"/>
      <c r="H47" s="20"/>
      <c r="I47" s="19"/>
      <c r="J47" s="19"/>
      <c r="K47" s="20"/>
      <c r="L47" s="50"/>
      <c r="M47" s="50"/>
      <c r="N47" s="51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2" customFormat="1" ht="15" customHeight="1" x14ac:dyDescent="0.25">
      <c r="A48" s="33"/>
      <c r="B48" s="28"/>
      <c r="C48" s="27"/>
      <c r="D48" s="27"/>
      <c r="E48" s="27"/>
      <c r="F48" s="28"/>
      <c r="G48" s="27"/>
      <c r="H48" s="39"/>
      <c r="I48" s="27"/>
      <c r="J48" s="27"/>
      <c r="K48" s="39"/>
      <c r="L48" s="52"/>
      <c r="M48" s="52"/>
      <c r="N48" s="53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" customHeight="1" x14ac:dyDescent="0.25">
      <c r="A49" s="34"/>
      <c r="B49" s="18"/>
      <c r="C49" s="19"/>
      <c r="D49" s="19"/>
      <c r="E49" s="19"/>
      <c r="F49" s="18"/>
      <c r="G49" s="19"/>
      <c r="H49" s="20"/>
      <c r="I49" s="19"/>
      <c r="J49" s="19"/>
      <c r="K49" s="20"/>
      <c r="L49" s="50"/>
      <c r="M49" s="50"/>
      <c r="N49" s="51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" customFormat="1" ht="15" customHeight="1" x14ac:dyDescent="0.25">
      <c r="A50" s="33"/>
      <c r="B50" s="28"/>
      <c r="C50" s="27"/>
      <c r="D50" s="27"/>
      <c r="E50" s="27"/>
      <c r="F50" s="28"/>
      <c r="G50" s="27"/>
      <c r="H50" s="39"/>
      <c r="I50" s="27"/>
      <c r="J50" s="27"/>
      <c r="K50" s="39"/>
      <c r="L50" s="52"/>
      <c r="M50" s="52"/>
      <c r="N50" s="53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" customHeight="1" x14ac:dyDescent="0.25">
      <c r="A51" s="34"/>
      <c r="B51" s="18"/>
      <c r="C51" s="19"/>
      <c r="D51" s="19"/>
      <c r="E51" s="19"/>
      <c r="F51" s="18"/>
      <c r="G51" s="19"/>
      <c r="H51" s="20"/>
      <c r="I51" s="19"/>
      <c r="J51" s="19"/>
      <c r="K51" s="20"/>
      <c r="L51" s="50"/>
      <c r="M51" s="50"/>
      <c r="N51" s="51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2" customFormat="1" ht="15" customHeight="1" x14ac:dyDescent="0.25">
      <c r="A52" s="33"/>
      <c r="B52" s="28"/>
      <c r="C52" s="27"/>
      <c r="D52" s="27"/>
      <c r="E52" s="27"/>
      <c r="F52" s="28"/>
      <c r="G52" s="27"/>
      <c r="H52" s="39"/>
      <c r="I52" s="27"/>
      <c r="J52" s="27"/>
      <c r="K52" s="39"/>
      <c r="L52" s="52"/>
      <c r="M52" s="52"/>
      <c r="N52" s="53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" customHeight="1" x14ac:dyDescent="0.25">
      <c r="A53" s="34"/>
      <c r="B53" s="18"/>
      <c r="C53" s="19"/>
      <c r="D53" s="19"/>
      <c r="E53" s="19"/>
      <c r="F53" s="18"/>
      <c r="G53" s="19"/>
      <c r="H53" s="20"/>
      <c r="I53" s="19"/>
      <c r="J53" s="19"/>
      <c r="K53" s="20"/>
      <c r="L53" s="50"/>
      <c r="M53" s="50"/>
      <c r="N53" s="51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2" customFormat="1" ht="15" customHeight="1" x14ac:dyDescent="0.25">
      <c r="A54" s="33"/>
      <c r="B54" s="28"/>
      <c r="C54" s="27"/>
      <c r="D54" s="27"/>
      <c r="E54" s="27"/>
      <c r="F54" s="28"/>
      <c r="G54" s="27"/>
      <c r="H54" s="39"/>
      <c r="I54" s="27"/>
      <c r="J54" s="27"/>
      <c r="K54" s="39"/>
      <c r="L54" s="52"/>
      <c r="M54" s="52"/>
      <c r="N54" s="53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" customHeight="1" x14ac:dyDescent="0.25">
      <c r="A55" s="34"/>
      <c r="B55" s="18"/>
      <c r="C55" s="19"/>
      <c r="D55" s="19"/>
      <c r="E55" s="19"/>
      <c r="F55" s="18"/>
      <c r="G55" s="19"/>
      <c r="H55" s="20"/>
      <c r="I55" s="19"/>
      <c r="J55" s="19"/>
      <c r="K55" s="20"/>
      <c r="L55" s="50"/>
      <c r="M55" s="50"/>
      <c r="N55" s="51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" customFormat="1" ht="15" customHeight="1" x14ac:dyDescent="0.25">
      <c r="A56" s="33"/>
      <c r="B56" s="28"/>
      <c r="C56" s="27"/>
      <c r="D56" s="27"/>
      <c r="E56" s="27"/>
      <c r="F56" s="28"/>
      <c r="G56" s="27"/>
      <c r="H56" s="39"/>
      <c r="I56" s="27"/>
      <c r="J56" s="27"/>
      <c r="K56" s="39"/>
      <c r="L56" s="52"/>
      <c r="M56" s="52"/>
      <c r="N56" s="53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" customHeight="1" x14ac:dyDescent="0.25">
      <c r="A57" s="34"/>
      <c r="B57" s="18"/>
      <c r="C57" s="19"/>
      <c r="D57" s="19"/>
      <c r="E57" s="19"/>
      <c r="F57" s="18"/>
      <c r="G57" s="19"/>
      <c r="H57" s="20"/>
      <c r="I57" s="19"/>
      <c r="J57" s="19"/>
      <c r="K57" s="20"/>
      <c r="L57" s="50"/>
      <c r="M57" s="50"/>
      <c r="N57" s="51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2" customFormat="1" ht="15" customHeight="1" x14ac:dyDescent="0.25">
      <c r="A58" s="33"/>
      <c r="B58" s="28"/>
      <c r="C58" s="27"/>
      <c r="D58" s="27"/>
      <c r="E58" s="27"/>
      <c r="F58" s="28"/>
      <c r="G58" s="27"/>
      <c r="H58" s="39"/>
      <c r="I58" s="27"/>
      <c r="J58" s="27"/>
      <c r="K58" s="39"/>
      <c r="L58" s="52"/>
      <c r="M58" s="52"/>
      <c r="N58" s="53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" customHeight="1" x14ac:dyDescent="0.25">
      <c r="A59" s="34"/>
      <c r="B59" s="18"/>
      <c r="C59" s="19"/>
      <c r="D59" s="19"/>
      <c r="E59" s="19"/>
      <c r="F59" s="18"/>
      <c r="G59" s="19"/>
      <c r="H59" s="20"/>
      <c r="I59" s="19"/>
      <c r="J59" s="19"/>
      <c r="K59" s="20"/>
      <c r="L59" s="50"/>
      <c r="M59" s="50"/>
      <c r="N59" s="51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2" customFormat="1" ht="15" customHeight="1" x14ac:dyDescent="0.25">
      <c r="A60" s="33"/>
      <c r="B60" s="28"/>
      <c r="C60" s="27"/>
      <c r="D60" s="27"/>
      <c r="E60" s="27"/>
      <c r="F60" s="28"/>
      <c r="G60" s="27"/>
      <c r="H60" s="39"/>
      <c r="I60" s="27"/>
      <c r="J60" s="27"/>
      <c r="K60" s="39"/>
      <c r="L60" s="52"/>
      <c r="M60" s="52"/>
      <c r="N60" s="53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" customHeight="1" x14ac:dyDescent="0.25">
      <c r="A61" s="34"/>
      <c r="B61" s="18"/>
      <c r="C61" s="19"/>
      <c r="D61" s="19"/>
      <c r="E61" s="19"/>
      <c r="F61" s="18"/>
      <c r="G61" s="19"/>
      <c r="H61" s="20"/>
      <c r="I61" s="19"/>
      <c r="J61" s="19"/>
      <c r="K61" s="20"/>
      <c r="L61" s="50"/>
      <c r="M61" s="50"/>
      <c r="N61" s="51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2" customFormat="1" ht="15" customHeight="1" thickBot="1" x14ac:dyDescent="0.3">
      <c r="A62" s="35"/>
      <c r="B62" s="40"/>
      <c r="C62" s="41"/>
      <c r="D62" s="41"/>
      <c r="E62" s="41"/>
      <c r="F62" s="40"/>
      <c r="G62" s="41"/>
      <c r="H62" s="42"/>
      <c r="I62" s="41"/>
      <c r="J62" s="41"/>
      <c r="K62" s="42"/>
      <c r="L62" s="54"/>
      <c r="M62" s="55"/>
      <c r="N62" s="56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</sheetData>
  <phoneticPr fontId="2" type="noConversion"/>
  <pageMargins left="0.25" right="0.2" top="0.17" bottom="0.16" header="0.36" footer="0.16"/>
  <pageSetup scale="6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Combined Data</vt:lpstr>
      <vt:lpstr>TransectProfile</vt:lpstr>
      <vt:lpstr>plot - Ht vs Snow Z</vt:lpstr>
      <vt:lpstr>plot - DBH vs Snow Z</vt:lpstr>
      <vt:lpstr>plot - # vs Snow Z</vt:lpstr>
      <vt:lpstr>plot - DBH vs Ht</vt:lpstr>
      <vt:lpstr>'Combined Data'!Print_Area</vt:lpstr>
      <vt:lpstr>'Combined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Kittel</dc:creator>
  <cp:lastModifiedBy>TK</cp:lastModifiedBy>
  <cp:lastPrinted>2011-01-19T06:00:28Z</cp:lastPrinted>
  <dcterms:created xsi:type="dcterms:W3CDTF">2009-02-28T02:54:13Z</dcterms:created>
  <dcterms:modified xsi:type="dcterms:W3CDTF">2018-02-16T00:54:56Z</dcterms:modified>
</cp:coreProperties>
</file>